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hlyne\Desktop\Evan\Major Ion analysis\Results\Groundwater\"/>
    </mc:Choice>
  </mc:AlternateContent>
  <xr:revisionPtr revIDLastSave="0" documentId="13_ncr:1_{C1752E34-C075-4D35-8B9D-93CC186CFC51}" xr6:coauthVersionLast="47" xr6:coauthVersionMax="47" xr10:uidLastSave="{00000000-0000-0000-0000-000000000000}"/>
  <bookViews>
    <workbookView xWindow="-120" yWindow="-120" windowWidth="20730" windowHeight="11160" tabRatio="993" activeTab="11" xr2:uid="{00000000-000D-0000-FFFF-FFFF00000000}"/>
  </bookViews>
  <sheets>
    <sheet name="Description" sheetId="8" r:id="rId1"/>
    <sheet name="July 2017" sheetId="9" r:id="rId2"/>
    <sheet name="October 2017" sheetId="10" r:id="rId3"/>
    <sheet name="March 2018" sheetId="11" r:id="rId4"/>
    <sheet name="July 2018" sheetId="12" r:id="rId5"/>
    <sheet name="December 2020" sheetId="2" r:id="rId6"/>
    <sheet name="January 2021" sheetId="3" r:id="rId7"/>
    <sheet name="February 2021" sheetId="4" r:id="rId8"/>
    <sheet name="March 2021" sheetId="5" r:id="rId9"/>
    <sheet name="May 2021" sheetId="6" r:id="rId10"/>
    <sheet name="July 2021" sheetId="7" r:id="rId11"/>
    <sheet name="September 2021" sheetId="14" r:id="rId1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4" l="1"/>
  <c r="H5" i="14"/>
  <c r="G6" i="14"/>
  <c r="H6" i="14"/>
  <c r="H7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4" authorId="0" shapeId="0" xr:uid="{89E27BAD-ABDF-431B-B9D7-3EDE8A52989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Additional sample dil. (4x) for Cl- quantification</t>
        </r>
      </text>
    </comment>
    <comment ref="D7" authorId="0" shapeId="0" xr:uid="{006433A7-EDBC-4019-85B8-8015189EBF3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Additional sample dil. (3x) for Cl- quantification</t>
        </r>
      </text>
    </comment>
    <comment ref="E10" authorId="0" shapeId="0" xr:uid="{9A44E6E1-F84D-4A69-A2B4-0D3391AE506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straight injection (1x)</t>
        </r>
      </text>
    </comment>
    <comment ref="D11" authorId="0" shapeId="0" xr:uid="{5A5DFCF7-F793-4223-AB06-655A9AF8891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Additional sample dil. (3x) for Cl- quantification</t>
        </r>
      </text>
    </comment>
    <comment ref="E12" authorId="0" shapeId="0" xr:uid="{AF142B83-BBC1-422E-8B13-2E9F7FD717C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after dil. 2x the values are still too low to be detectable.</t>
        </r>
      </text>
    </comment>
    <comment ref="E18" authorId="0" shapeId="0" xr:uid="{18B09B81-3708-4367-A9B6-EF1339FD9A1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after dil. 3x the values are still too low to be detectable.</t>
        </r>
      </text>
    </comment>
    <comment ref="I18" authorId="0" shapeId="0" xr:uid="{8A814956-206C-41AD-BB5C-C518D3901EE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use less dil. Analysis (3x) for NO3 quantification</t>
        </r>
      </text>
    </comment>
  </commentList>
</comments>
</file>

<file path=xl/sharedStrings.xml><?xml version="1.0" encoding="utf-8"?>
<sst xmlns="http://schemas.openxmlformats.org/spreadsheetml/2006/main" count="2296" uniqueCount="432">
  <si>
    <r>
      <t xml:space="preserve">243 </t>
    </r>
    <r>
      <rPr>
        <sz val="11"/>
        <color theme="1"/>
        <rFont val="Calibri"/>
        <family val="2"/>
      </rPr>
      <t>µs/cm</t>
    </r>
  </si>
  <si>
    <r>
      <t xml:space="preserve">289 </t>
    </r>
    <r>
      <rPr>
        <sz val="11"/>
        <color theme="1"/>
        <rFont val="Calibri"/>
        <family val="2"/>
      </rPr>
      <t>µs/cm</t>
    </r>
  </si>
  <si>
    <r>
      <t xml:space="preserve">307 </t>
    </r>
    <r>
      <rPr>
        <sz val="11"/>
        <color theme="1"/>
        <rFont val="Calibri"/>
        <family val="2"/>
      </rPr>
      <t>µs/cm</t>
    </r>
  </si>
  <si>
    <r>
      <t xml:space="preserve">321 </t>
    </r>
    <r>
      <rPr>
        <sz val="11"/>
        <color theme="1"/>
        <rFont val="Calibri"/>
        <family val="2"/>
      </rPr>
      <t>µs/cm</t>
    </r>
  </si>
  <si>
    <r>
      <t xml:space="preserve">344 </t>
    </r>
    <r>
      <rPr>
        <sz val="11"/>
        <color theme="1"/>
        <rFont val="Calibri"/>
        <family val="2"/>
      </rPr>
      <t>µs/cm</t>
    </r>
  </si>
  <si>
    <r>
      <t xml:space="preserve">361 </t>
    </r>
    <r>
      <rPr>
        <sz val="11"/>
        <color theme="1"/>
        <rFont val="Calibri"/>
        <family val="2"/>
      </rPr>
      <t>µs/cm</t>
    </r>
  </si>
  <si>
    <r>
      <t xml:space="preserve">417 </t>
    </r>
    <r>
      <rPr>
        <sz val="11"/>
        <color theme="1"/>
        <rFont val="Calibri"/>
        <family val="2"/>
      </rPr>
      <t>µs/cm</t>
    </r>
  </si>
  <si>
    <r>
      <t xml:space="preserve">419 </t>
    </r>
    <r>
      <rPr>
        <sz val="11"/>
        <color theme="1"/>
        <rFont val="Calibri"/>
        <family val="2"/>
      </rPr>
      <t>µs/cm</t>
    </r>
  </si>
  <si>
    <r>
      <t xml:space="preserve">454 </t>
    </r>
    <r>
      <rPr>
        <sz val="11"/>
        <color theme="1"/>
        <rFont val="Calibri"/>
        <family val="2"/>
      </rPr>
      <t>µs/cm</t>
    </r>
  </si>
  <si>
    <r>
      <t xml:space="preserve">448 </t>
    </r>
    <r>
      <rPr>
        <sz val="11"/>
        <color theme="1"/>
        <rFont val="Calibri"/>
        <family val="2"/>
      </rPr>
      <t>µs/cm</t>
    </r>
  </si>
  <si>
    <r>
      <t xml:space="preserve">485 </t>
    </r>
    <r>
      <rPr>
        <sz val="11"/>
        <color theme="1"/>
        <rFont val="Calibri"/>
        <family val="2"/>
      </rPr>
      <t>µs/cm</t>
    </r>
  </si>
  <si>
    <r>
      <t xml:space="preserve">498 </t>
    </r>
    <r>
      <rPr>
        <sz val="11"/>
        <color theme="1"/>
        <rFont val="Calibri"/>
        <family val="2"/>
      </rPr>
      <t>µs/cm</t>
    </r>
  </si>
  <si>
    <r>
      <t xml:space="preserve">529 </t>
    </r>
    <r>
      <rPr>
        <sz val="11"/>
        <color theme="1"/>
        <rFont val="Calibri"/>
        <family val="2"/>
      </rPr>
      <t>µs/cm</t>
    </r>
  </si>
  <si>
    <r>
      <t xml:space="preserve">560 </t>
    </r>
    <r>
      <rPr>
        <sz val="11"/>
        <color theme="1"/>
        <rFont val="Calibri"/>
        <family val="2"/>
      </rPr>
      <t>µs/cm</t>
    </r>
  </si>
  <si>
    <r>
      <t xml:space="preserve">600 </t>
    </r>
    <r>
      <rPr>
        <sz val="11"/>
        <color theme="1"/>
        <rFont val="Calibri"/>
        <family val="2"/>
      </rPr>
      <t>µs/cm</t>
    </r>
  </si>
  <si>
    <r>
      <t xml:space="preserve">759 </t>
    </r>
    <r>
      <rPr>
        <sz val="11"/>
        <color theme="1"/>
        <rFont val="Calibri"/>
        <family val="2"/>
      </rPr>
      <t>µs/cm</t>
    </r>
  </si>
  <si>
    <r>
      <t xml:space="preserve">733 </t>
    </r>
    <r>
      <rPr>
        <sz val="11"/>
        <color theme="1"/>
        <rFont val="Calibri"/>
        <family val="2"/>
      </rPr>
      <t>µs/cm</t>
    </r>
  </si>
  <si>
    <r>
      <t xml:space="preserve">827 </t>
    </r>
    <r>
      <rPr>
        <sz val="11"/>
        <color theme="1"/>
        <rFont val="Calibri"/>
        <family val="2"/>
      </rPr>
      <t>µs/cm</t>
    </r>
  </si>
  <si>
    <r>
      <t xml:space="preserve">927 </t>
    </r>
    <r>
      <rPr>
        <sz val="11"/>
        <color theme="1"/>
        <rFont val="Calibri"/>
        <family val="2"/>
      </rPr>
      <t>µs/cm</t>
    </r>
  </si>
  <si>
    <t>Determination start</t>
  </si>
  <si>
    <t>Method name</t>
  </si>
  <si>
    <t>Conductivity</t>
  </si>
  <si>
    <t>F (mg/L)</t>
  </si>
  <si>
    <t>Cl (mg/L)</t>
  </si>
  <si>
    <t>SO4 (mg/L)</t>
  </si>
  <si>
    <t>PO4 (mg/L)</t>
  </si>
  <si>
    <t>NO2 (mg/L)</t>
  </si>
  <si>
    <t>Br (mg/L)</t>
  </si>
  <si>
    <t>NO3 (mg/L)</t>
  </si>
  <si>
    <t>Li (mg/L)</t>
  </si>
  <si>
    <t>Na (mg/L)</t>
  </si>
  <si>
    <t>NH4 (mg/L)</t>
  </si>
  <si>
    <t>K (mg/L)</t>
  </si>
  <si>
    <t>Mg (mg/L)</t>
  </si>
  <si>
    <t>Ca (mg/L)</t>
  </si>
  <si>
    <t>2021-01-29 14:27:52 UTC+2</t>
  </si>
  <si>
    <t>SUN, ASUPP5, C6 (Working Method)</t>
  </si>
  <si>
    <t>n.d</t>
  </si>
  <si>
    <t>n.d.</t>
  </si>
  <si>
    <t>2021-01-29 14:47:29 UTC+2</t>
  </si>
  <si>
    <t>2021-01-29 15:34:16 UTC+2</t>
  </si>
  <si>
    <t>2021-01-29 16:15:01 UTC+2</t>
  </si>
  <si>
    <t>2021-01-29 16:49:57 UTC+2</t>
  </si>
  <si>
    <t>2021-01-29 17:18:09 UTC+2</t>
  </si>
  <si>
    <t>2021-01-29 17:46:20 UTC+2</t>
  </si>
  <si>
    <t>2021-01-29 18:14:30 UTC+2</t>
  </si>
  <si>
    <t>2021-01-29 18:42:41 UTC+2</t>
  </si>
  <si>
    <t>2021-01-29 19:48:31 UTC+2</t>
  </si>
  <si>
    <t>2021-01-29 22:15:23 UTC+2</t>
  </si>
  <si>
    <t>2021-01-29 22:43:35 UTC+2</t>
  </si>
  <si>
    <t>2021-01-29 23:33:02 UTC+2</t>
  </si>
  <si>
    <t>2021-01-29 23:49:24 UTC+2</t>
  </si>
  <si>
    <t>2021-01-30 00:17:35 UTC+2</t>
  </si>
  <si>
    <t>2021-01-30 00:45:48 UTC+2</t>
  </si>
  <si>
    <t>2021-01-30 01:20:43 UTC+2</t>
  </si>
  <si>
    <t>2021-01-30 01:48:54 UTC+2</t>
  </si>
  <si>
    <t>2021-01-30 02:17:05 UTC+2</t>
  </si>
  <si>
    <t>2021-01-30 03:48:23 UTC+2</t>
  </si>
  <si>
    <t>&gt;0.05</t>
  </si>
  <si>
    <t>no detection</t>
  </si>
  <si>
    <t>BH9-Spanjaardskloof</t>
  </si>
  <si>
    <t>BH10-Spanjaardskloof</t>
  </si>
  <si>
    <t>BH11-Boskloof</t>
  </si>
  <si>
    <t>BH12-Boskloof</t>
  </si>
  <si>
    <t>BH13-Uitsig</t>
  </si>
  <si>
    <t>BH14-Uitsig</t>
  </si>
  <si>
    <t>AB-1-Uitsig</t>
  </si>
  <si>
    <t>AB-2-Uitsig</t>
  </si>
  <si>
    <t>BH15-Boskloof</t>
  </si>
  <si>
    <t>BH16-Boskloof</t>
  </si>
  <si>
    <t>BH17-Boskloof</t>
  </si>
  <si>
    <t>BH18-Boskloof</t>
  </si>
  <si>
    <t>AB-3-Boskloof</t>
  </si>
  <si>
    <t>BH19-Spanjaardskloof</t>
  </si>
  <si>
    <t>BH21-Tussenberge</t>
  </si>
  <si>
    <t>BH22-Tussenberge</t>
  </si>
  <si>
    <t>BH23-Tussenberge</t>
  </si>
  <si>
    <t>BH28-Sandfontein</t>
  </si>
  <si>
    <t>BH29-Sandfontein</t>
  </si>
  <si>
    <t>Method</t>
  </si>
  <si>
    <t>SUN,ASUPP5, C6 (Working Method)</t>
  </si>
  <si>
    <t>&lt;0.05</t>
  </si>
  <si>
    <t>Sample name</t>
  </si>
  <si>
    <t>Sample identity</t>
  </si>
  <si>
    <t>EC (µS/cm)</t>
  </si>
  <si>
    <r>
      <t xml:space="preserve">363 </t>
    </r>
    <r>
      <rPr>
        <sz val="11"/>
        <color theme="1"/>
        <rFont val="Calibri"/>
        <family val="2"/>
      </rPr>
      <t>µs/cm</t>
    </r>
  </si>
  <si>
    <r>
      <t xml:space="preserve">391 </t>
    </r>
    <r>
      <rPr>
        <sz val="11"/>
        <color theme="1"/>
        <rFont val="Calibri"/>
        <family val="2"/>
      </rPr>
      <t>µs/cm</t>
    </r>
  </si>
  <si>
    <r>
      <t xml:space="preserve">654 </t>
    </r>
    <r>
      <rPr>
        <sz val="11"/>
        <color theme="1"/>
        <rFont val="Calibri"/>
        <family val="2"/>
      </rPr>
      <t>µs/cm</t>
    </r>
  </si>
  <si>
    <r>
      <t xml:space="preserve">795 </t>
    </r>
    <r>
      <rPr>
        <sz val="11"/>
        <color theme="1"/>
        <rFont val="Calibri"/>
        <family val="2"/>
      </rPr>
      <t>µs/cm</t>
    </r>
  </si>
  <si>
    <r>
      <t xml:space="preserve">431.5 </t>
    </r>
    <r>
      <rPr>
        <sz val="11"/>
        <color theme="1"/>
        <rFont val="Calibri"/>
        <family val="2"/>
      </rPr>
      <t>µs/cm</t>
    </r>
  </si>
  <si>
    <r>
      <t xml:space="preserve">460.6 </t>
    </r>
    <r>
      <rPr>
        <sz val="11"/>
        <color theme="1"/>
        <rFont val="Calibri"/>
        <family val="2"/>
      </rPr>
      <t>µs/cm</t>
    </r>
  </si>
  <si>
    <r>
      <t xml:space="preserve">548.2 </t>
    </r>
    <r>
      <rPr>
        <sz val="11"/>
        <color theme="1"/>
        <rFont val="Calibri"/>
        <family val="2"/>
      </rPr>
      <t>µs/cm</t>
    </r>
  </si>
  <si>
    <r>
      <t xml:space="preserve">501.9 </t>
    </r>
    <r>
      <rPr>
        <sz val="11"/>
        <color theme="1"/>
        <rFont val="Calibri"/>
        <family val="2"/>
      </rPr>
      <t>µs/cm</t>
    </r>
  </si>
  <si>
    <r>
      <t xml:space="preserve">447.1 </t>
    </r>
    <r>
      <rPr>
        <sz val="11"/>
        <color theme="1"/>
        <rFont val="Calibri"/>
        <family val="2"/>
      </rPr>
      <t>µs/cm</t>
    </r>
  </si>
  <si>
    <r>
      <t xml:space="preserve">486.7 </t>
    </r>
    <r>
      <rPr>
        <sz val="11"/>
        <color theme="1"/>
        <rFont val="Calibri"/>
        <family val="2"/>
      </rPr>
      <t>µs/cm</t>
    </r>
  </si>
  <si>
    <r>
      <t xml:space="preserve">737 </t>
    </r>
    <r>
      <rPr>
        <sz val="11"/>
        <color theme="1"/>
        <rFont val="Calibri"/>
        <family val="2"/>
      </rPr>
      <t>µs/cm</t>
    </r>
  </si>
  <si>
    <t>&lt;1.5</t>
  </si>
  <si>
    <r>
      <t xml:space="preserve">313 </t>
    </r>
    <r>
      <rPr>
        <sz val="11"/>
        <color theme="1"/>
        <rFont val="Calibri"/>
        <family val="2"/>
      </rPr>
      <t>µs/cm</t>
    </r>
  </si>
  <si>
    <r>
      <t xml:space="preserve">805 </t>
    </r>
    <r>
      <rPr>
        <sz val="11"/>
        <color theme="1"/>
        <rFont val="Calibri"/>
        <family val="2"/>
      </rPr>
      <t>µs/cm</t>
    </r>
  </si>
  <si>
    <r>
      <t xml:space="preserve">356.8 </t>
    </r>
    <r>
      <rPr>
        <sz val="11"/>
        <color theme="1"/>
        <rFont val="Calibri"/>
        <family val="2"/>
      </rPr>
      <t>µs/cm</t>
    </r>
  </si>
  <si>
    <r>
      <t xml:space="preserve">317.7 </t>
    </r>
    <r>
      <rPr>
        <sz val="11"/>
        <color theme="1"/>
        <rFont val="Calibri"/>
        <family val="2"/>
      </rPr>
      <t>µs/cm</t>
    </r>
  </si>
  <si>
    <r>
      <t xml:space="preserve">252.6 </t>
    </r>
    <r>
      <rPr>
        <sz val="11"/>
        <color theme="1"/>
        <rFont val="Calibri"/>
        <family val="2"/>
      </rPr>
      <t>µs/cm</t>
    </r>
  </si>
  <si>
    <t>BH25-Jan Swartskraal</t>
  </si>
  <si>
    <r>
      <t xml:space="preserve">1158 </t>
    </r>
    <r>
      <rPr>
        <sz val="11"/>
        <color theme="1"/>
        <rFont val="Calibri"/>
        <family val="2"/>
      </rPr>
      <t>µs/cm</t>
    </r>
  </si>
  <si>
    <r>
      <t xml:space="preserve">344.8 </t>
    </r>
    <r>
      <rPr>
        <sz val="11"/>
        <color theme="1"/>
        <rFont val="Calibri"/>
        <family val="2"/>
      </rPr>
      <t>µs/cm</t>
    </r>
  </si>
  <si>
    <r>
      <t xml:space="preserve">303.4 </t>
    </r>
    <r>
      <rPr>
        <sz val="11"/>
        <color theme="1"/>
        <rFont val="Calibri"/>
        <family val="2"/>
      </rPr>
      <t>µs/cm</t>
    </r>
  </si>
  <si>
    <t>S (mg/L)</t>
  </si>
  <si>
    <t>BH 1-SANParks</t>
  </si>
  <si>
    <t>n.a</t>
  </si>
  <si>
    <t>BH 3-Langrug Lodge</t>
  </si>
  <si>
    <t>BH 4-Moddervlei</t>
  </si>
  <si>
    <t>BH 5-Moddervlei</t>
  </si>
  <si>
    <t>BH 6-Moddervlei</t>
  </si>
  <si>
    <t>28.9</t>
  </si>
  <si>
    <t>9.6</t>
  </si>
  <si>
    <t>BH 7-Moddervlei</t>
  </si>
  <si>
    <t>BH 8-Moddervlei</t>
  </si>
  <si>
    <t>3.9</t>
  </si>
  <si>
    <t>1.3</t>
  </si>
  <si>
    <t>&lt;0.1</t>
  </si>
  <si>
    <t>BH24-Jan Swartskraal</t>
  </si>
  <si>
    <t>24.0</t>
  </si>
  <si>
    <t>8.0</t>
  </si>
  <si>
    <t>BH26- Moddervlei</t>
  </si>
  <si>
    <t>BH27- Moddervlei</t>
  </si>
  <si>
    <t>59.9</t>
  </si>
  <si>
    <t>20.0</t>
  </si>
  <si>
    <t>B (mg/l)</t>
  </si>
  <si>
    <t>Fe (Total)</t>
  </si>
  <si>
    <t>Fe (dissolved)</t>
  </si>
  <si>
    <t>Mn (dissolved)</t>
  </si>
  <si>
    <t>Mn (Total)</t>
  </si>
  <si>
    <t>2.7</t>
  </si>
  <si>
    <t>2.0</t>
  </si>
  <si>
    <t>0.76</t>
  </si>
  <si>
    <t>1.4</t>
  </si>
  <si>
    <t>0.92</t>
  </si>
  <si>
    <t>&lt;0.06</t>
  </si>
  <si>
    <t>0.33</t>
  </si>
  <si>
    <t>0.43</t>
  </si>
  <si>
    <t>10.0</t>
  </si>
  <si>
    <t>0.39</t>
  </si>
  <si>
    <t>8.9</t>
  </si>
  <si>
    <t>1.0</t>
  </si>
  <si>
    <t>0.64</t>
  </si>
  <si>
    <t>0.80</t>
  </si>
  <si>
    <t>9.2</t>
  </si>
  <si>
    <t>0.27</t>
  </si>
  <si>
    <t>22.4</t>
  </si>
  <si>
    <t>10.5</t>
  </si>
  <si>
    <t>0.50</t>
  </si>
  <si>
    <t>0.58</t>
  </si>
  <si>
    <t>3.0</t>
  </si>
  <si>
    <t>35.6</t>
  </si>
  <si>
    <t>26.0</t>
  </si>
  <si>
    <t>0.31</t>
  </si>
  <si>
    <t>0.81</t>
  </si>
  <si>
    <t>0.19</t>
  </si>
  <si>
    <t>0.29</t>
  </si>
  <si>
    <t>6.3</t>
  </si>
  <si>
    <t>59.2</t>
  </si>
  <si>
    <t>0.34</t>
  </si>
  <si>
    <t>12.5</t>
  </si>
  <si>
    <t>0.09</t>
  </si>
  <si>
    <t>0.30</t>
  </si>
  <si>
    <t>0.45</t>
  </si>
  <si>
    <t>2.5</t>
  </si>
  <si>
    <t>38.7</t>
  </si>
  <si>
    <t>25.2</t>
  </si>
  <si>
    <t>0.10</t>
  </si>
  <si>
    <t>70.0</t>
  </si>
  <si>
    <t>33.0</t>
  </si>
  <si>
    <t>0.66</t>
  </si>
  <si>
    <t>0.89</t>
  </si>
  <si>
    <t>4.4</t>
  </si>
  <si>
    <t>23.2</t>
  </si>
  <si>
    <t>24.4</t>
  </si>
  <si>
    <t>&lt;0.08</t>
  </si>
  <si>
    <t>17.8</t>
  </si>
  <si>
    <t>9.8</t>
  </si>
  <si>
    <t>0.51</t>
  </si>
  <si>
    <t>30.3</t>
  </si>
  <si>
    <t>0.68</t>
  </si>
  <si>
    <t>11.4</t>
  </si>
  <si>
    <t>7.8</t>
  </si>
  <si>
    <t>0.74</t>
  </si>
  <si>
    <t>0.90</t>
  </si>
  <si>
    <t>2.4</t>
  </si>
  <si>
    <t>36.4</t>
  </si>
  <si>
    <t>0.15</t>
  </si>
  <si>
    <t>1.2</t>
  </si>
  <si>
    <t>not analysed</t>
  </si>
  <si>
    <t>33.5</t>
  </si>
  <si>
    <t>11.2</t>
  </si>
  <si>
    <t>72.6</t>
  </si>
  <si>
    <t>2.8</t>
  </si>
  <si>
    <t>0.94</t>
  </si>
  <si>
    <t>BH15 (@46M)</t>
  </si>
  <si>
    <t>BH15 (@58M)</t>
  </si>
  <si>
    <t>BH15(@98M)</t>
  </si>
  <si>
    <t>26.4</t>
  </si>
  <si>
    <t>8.8</t>
  </si>
  <si>
    <t>77.6</t>
  </si>
  <si>
    <t>25.9</t>
  </si>
  <si>
    <t>4.8</t>
  </si>
  <si>
    <t>9.7</t>
  </si>
  <si>
    <t>0.85</t>
  </si>
  <si>
    <t>5.1</t>
  </si>
  <si>
    <t>0.71</t>
  </si>
  <si>
    <t>0.35</t>
  </si>
  <si>
    <t>11.6</t>
  </si>
  <si>
    <t>6.0</t>
  </si>
  <si>
    <t>8.5</t>
  </si>
  <si>
    <t>0.70</t>
  </si>
  <si>
    <t>0.75</t>
  </si>
  <si>
    <t>11.8</t>
  </si>
  <si>
    <t>19.0</t>
  </si>
  <si>
    <t>0.40</t>
  </si>
  <si>
    <t>38.4</t>
  </si>
  <si>
    <t>28.8</t>
  </si>
  <si>
    <t>0.17</t>
  </si>
  <si>
    <t>0.20</t>
  </si>
  <si>
    <t>60.2</t>
  </si>
  <si>
    <t>5.8</t>
  </si>
  <si>
    <t>6.8</t>
  </si>
  <si>
    <t>0.25</t>
  </si>
  <si>
    <t>0.28</t>
  </si>
  <si>
    <t>2.2</t>
  </si>
  <si>
    <t>32.6</t>
  </si>
  <si>
    <t>4.6</t>
  </si>
  <si>
    <t>34.1</t>
  </si>
  <si>
    <t>0.37</t>
  </si>
  <si>
    <t>0.42</t>
  </si>
  <si>
    <t>4.5</t>
  </si>
  <si>
    <t>23.7</t>
  </si>
  <si>
    <t>5.3</t>
  </si>
  <si>
    <t>0.32</t>
  </si>
  <si>
    <t>31.7</t>
  </si>
  <si>
    <t>5.7</t>
  </si>
  <si>
    <t>7.6</t>
  </si>
  <si>
    <t>36.8</t>
  </si>
  <si>
    <t>52.6</t>
  </si>
  <si>
    <t>&lt;0.04</t>
  </si>
  <si>
    <t>not sampled</t>
  </si>
  <si>
    <t>3.5</t>
  </si>
  <si>
    <t>0.05</t>
  </si>
  <si>
    <t>0.07</t>
  </si>
  <si>
    <t>88.4</t>
  </si>
  <si>
    <t>29.3</t>
  </si>
  <si>
    <t>20.1</t>
  </si>
  <si>
    <t>6.7</t>
  </si>
  <si>
    <r>
      <t>HCO</t>
    </r>
    <r>
      <rPr>
        <b/>
        <vertAlign val="subscript"/>
        <sz val="10"/>
        <rFont val="Arial"/>
        <family val="2"/>
      </rPr>
      <t xml:space="preserve">3 </t>
    </r>
    <r>
      <rPr>
        <b/>
        <sz val="10"/>
        <rFont val="Arial"/>
        <family val="2"/>
      </rPr>
      <t>(mg/l)</t>
    </r>
  </si>
  <si>
    <t>Alkalinity (mg/l)</t>
  </si>
  <si>
    <t>CO3 (mg/l)</t>
  </si>
  <si>
    <t>1.6</t>
  </si>
  <si>
    <t>4.3</t>
  </si>
  <si>
    <t>3.3</t>
  </si>
  <si>
    <t>1.70</t>
  </si>
  <si>
    <t>23.8</t>
  </si>
  <si>
    <t>14.8</t>
  </si>
  <si>
    <t>9.0</t>
  </si>
  <si>
    <t>0.53</t>
  </si>
  <si>
    <t>5.6</t>
  </si>
  <si>
    <t>0.21</t>
  </si>
  <si>
    <t>1.1</t>
  </si>
  <si>
    <t>0.26</t>
  </si>
  <si>
    <t>3.6</t>
  </si>
  <si>
    <t>9.5</t>
  </si>
  <si>
    <t>37.8</t>
  </si>
  <si>
    <t>41.2</t>
  </si>
  <si>
    <t>0.24</t>
  </si>
  <si>
    <t>1.7</t>
  </si>
  <si>
    <t>1.8</t>
  </si>
  <si>
    <t>19.6</t>
  </si>
  <si>
    <t>50.4</t>
  </si>
  <si>
    <t>43.0</t>
  </si>
  <si>
    <t>16.8</t>
  </si>
  <si>
    <t>0.87</t>
  </si>
  <si>
    <t>33.4</t>
  </si>
  <si>
    <t>45.0</t>
  </si>
  <si>
    <t>0.67</t>
  </si>
  <si>
    <t>0.73</t>
  </si>
  <si>
    <t xml:space="preserve">Location  and description of groundwater sampling points </t>
  </si>
  <si>
    <t>Site Name</t>
  </si>
  <si>
    <t xml:space="preserve">Location </t>
  </si>
  <si>
    <t>Latitude</t>
  </si>
  <si>
    <t>Longitude</t>
  </si>
  <si>
    <t>Depth m</t>
  </si>
  <si>
    <t>BH 1</t>
  </si>
  <si>
    <t>At SANParks</t>
  </si>
  <si>
    <t>BH 2</t>
  </si>
  <si>
    <t xml:space="preserve">West of Soetendalsvlei </t>
  </si>
  <si>
    <t>BH 3</t>
  </si>
  <si>
    <t>East Soetendalsvlei (Langrug Lodge)</t>
  </si>
  <si>
    <t>BH 4</t>
  </si>
  <si>
    <t>At Moddervlei</t>
  </si>
  <si>
    <t>BH 5</t>
  </si>
  <si>
    <t>BH 6</t>
  </si>
  <si>
    <t>BH 7</t>
  </si>
  <si>
    <t>BH 8</t>
  </si>
  <si>
    <t>BH 9</t>
  </si>
  <si>
    <t xml:space="preserve"> Spanjaardskloof</t>
  </si>
  <si>
    <t>BH 10</t>
  </si>
  <si>
    <t>BH 11</t>
  </si>
  <si>
    <t>Boskloof</t>
  </si>
  <si>
    <t>BH12</t>
  </si>
  <si>
    <t>BH 13</t>
  </si>
  <si>
    <t>Uitsig</t>
  </si>
  <si>
    <t>BH 14</t>
  </si>
  <si>
    <t>AB-1</t>
  </si>
  <si>
    <t>Artesian borehole at Uitsig</t>
  </si>
  <si>
    <t xml:space="preserve"> -</t>
  </si>
  <si>
    <t>AB-2</t>
  </si>
  <si>
    <t xml:space="preserve">  -</t>
  </si>
  <si>
    <t>BH 15</t>
  </si>
  <si>
    <t xml:space="preserve">Boskloof </t>
  </si>
  <si>
    <t>BH 16</t>
  </si>
  <si>
    <t>BH 17</t>
  </si>
  <si>
    <t>BH 18</t>
  </si>
  <si>
    <t>AB-3</t>
  </si>
  <si>
    <t>Artesian borehole at Boskloof</t>
  </si>
  <si>
    <t>-</t>
  </si>
  <si>
    <t>BH 19</t>
  </si>
  <si>
    <t>Spanjaardskloof</t>
  </si>
  <si>
    <t>BH 20</t>
  </si>
  <si>
    <t>PUMP STUCK IN BOREHOLE</t>
  </si>
  <si>
    <t>BH 21</t>
  </si>
  <si>
    <t>Tussenberge</t>
  </si>
  <si>
    <t>BH 22</t>
  </si>
  <si>
    <t>BH 23</t>
  </si>
  <si>
    <t xml:space="preserve">Tussenberge </t>
  </si>
  <si>
    <t>BH 24</t>
  </si>
  <si>
    <t>Jan Swartskraal</t>
  </si>
  <si>
    <t>BH 25</t>
  </si>
  <si>
    <t>BH 26</t>
  </si>
  <si>
    <t>Moddervlei</t>
  </si>
  <si>
    <t>BH 27</t>
  </si>
  <si>
    <t>BH 28</t>
  </si>
  <si>
    <t>Sandfontein</t>
  </si>
  <si>
    <t>BH 29</t>
  </si>
  <si>
    <t>F5</t>
  </si>
  <si>
    <t>Borehole upstream near Boskloof</t>
  </si>
  <si>
    <t>PZ 2</t>
  </si>
  <si>
    <t xml:space="preserve"> At Voelvlei </t>
  </si>
  <si>
    <t>PZ 7</t>
  </si>
  <si>
    <t xml:space="preserve"> At Elandsdrift farm</t>
  </si>
  <si>
    <t>PZ 8</t>
  </si>
  <si>
    <t>PZ 13</t>
  </si>
  <si>
    <t>At Wiesdrift</t>
  </si>
  <si>
    <t>PZ 14</t>
  </si>
  <si>
    <t>PZ 15</t>
  </si>
  <si>
    <t>SANParks (Right from BH 1)</t>
  </si>
  <si>
    <t>PZ 16</t>
  </si>
  <si>
    <t>SANParks (Left from BH 1)</t>
  </si>
  <si>
    <t>PZ 19</t>
  </si>
  <si>
    <t>North of  Soetendalsvlei</t>
  </si>
  <si>
    <t>PZ 22</t>
  </si>
  <si>
    <t>PZ 26</t>
  </si>
  <si>
    <t>F3</t>
  </si>
  <si>
    <t xml:space="preserve">Spring west of Elim </t>
  </si>
  <si>
    <t xml:space="preserve">   -</t>
  </si>
  <si>
    <t>Site name</t>
  </si>
  <si>
    <t>Calcium</t>
  </si>
  <si>
    <t>Sodium</t>
  </si>
  <si>
    <t>Potassium</t>
  </si>
  <si>
    <t>Magnesium</t>
  </si>
  <si>
    <t>Chloride</t>
  </si>
  <si>
    <t>Sulphate</t>
  </si>
  <si>
    <t>Bicarbonate</t>
  </si>
  <si>
    <t>BH1</t>
  </si>
  <si>
    <t>BH3</t>
  </si>
  <si>
    <t>BH4</t>
  </si>
  <si>
    <t>BH5</t>
  </si>
  <si>
    <t>BH6</t>
  </si>
  <si>
    <t>BH7</t>
  </si>
  <si>
    <t>BH8</t>
  </si>
  <si>
    <t>BH9</t>
  </si>
  <si>
    <t>BH10</t>
  </si>
  <si>
    <t>BH11</t>
  </si>
  <si>
    <t>BH13</t>
  </si>
  <si>
    <t>BH14</t>
  </si>
  <si>
    <t>Units</t>
  </si>
  <si>
    <t>mg/L</t>
  </si>
  <si>
    <t>AB 1</t>
  </si>
  <si>
    <t>AB 2</t>
  </si>
  <si>
    <t>AB 3</t>
  </si>
  <si>
    <t>BH 12</t>
  </si>
  <si>
    <t>BH2</t>
  </si>
  <si>
    <t>Samples collected by</t>
  </si>
  <si>
    <t>Errol Malijani, Adeola Abegunde and Vincent Banda</t>
  </si>
  <si>
    <t>Samples analyzed at</t>
  </si>
  <si>
    <t>Department of Agriculture laboratory, Elsenburg</t>
  </si>
  <si>
    <t>Laboratory equipment used</t>
  </si>
  <si>
    <t>iCAP 7600 ICP-OES Radial Spectrometer, manufactured by Thermo Fisher Scientific</t>
  </si>
  <si>
    <t>Lower detection limit</t>
  </si>
  <si>
    <t>calcium 0.02 μg/L, potassium 5.10 μg/L, magnesium 0.04 μg/L and Sodium 1.80 μg/L</t>
  </si>
  <si>
    <t>n.d- no detection</t>
  </si>
  <si>
    <t>BDL - below the detection limt</t>
  </si>
  <si>
    <t>1 mg/L</t>
  </si>
  <si>
    <t>0.05 mg/L</t>
  </si>
  <si>
    <t>0.5 mg/L</t>
  </si>
  <si>
    <t>0.01 mg/L</t>
  </si>
  <si>
    <t>0.001 mg/L</t>
  </si>
  <si>
    <t>0.002 mg/L</t>
  </si>
  <si>
    <t>Lowest calibration standard (Discrete Analyser)</t>
  </si>
  <si>
    <t>groundwater</t>
  </si>
  <si>
    <t>BH29</t>
  </si>
  <si>
    <t>BH28</t>
  </si>
  <si>
    <t>BDL</t>
  </si>
  <si>
    <t>&lt;0.01</t>
  </si>
  <si>
    <t>&lt;0.001</t>
  </si>
  <si>
    <t>&lt;0.002</t>
  </si>
  <si>
    <t>BH27</t>
  </si>
  <si>
    <t>BH26</t>
  </si>
  <si>
    <t>BH25</t>
  </si>
  <si>
    <t>BH24</t>
  </si>
  <si>
    <t>BH23</t>
  </si>
  <si>
    <t>BH22</t>
  </si>
  <si>
    <t>BH21</t>
  </si>
  <si>
    <t>BH19</t>
  </si>
  <si>
    <t>BH18</t>
  </si>
  <si>
    <t>BH17</t>
  </si>
  <si>
    <t>BH16</t>
  </si>
  <si>
    <t>BH15</t>
  </si>
  <si>
    <t xml:space="preserve">NO2 (mg/L) </t>
  </si>
  <si>
    <t>Sample type</t>
  </si>
  <si>
    <r>
      <t>***Total Alkalinity (mg CaCO</t>
    </r>
    <r>
      <rPr>
        <b/>
        <vertAlign val="subscript"/>
        <sz val="11"/>
        <color rgb="FF000000"/>
        <rFont val="Calibri"/>
        <family val="2"/>
        <scheme val="minor"/>
      </rPr>
      <t>3</t>
    </r>
    <r>
      <rPr>
        <b/>
        <sz val="11"/>
        <color rgb="FF000000"/>
        <rFont val="Calibri"/>
        <family val="2"/>
        <scheme val="minor"/>
      </rPr>
      <t>/L)</t>
    </r>
  </si>
  <si>
    <r>
      <t>Carbonate (mg CaCO</t>
    </r>
    <r>
      <rPr>
        <b/>
        <vertAlign val="subscript"/>
        <sz val="11"/>
        <color rgb="FF000000"/>
        <rFont val="Calibri"/>
        <family val="2"/>
        <scheme val="minor"/>
      </rPr>
      <t>3</t>
    </r>
    <r>
      <rPr>
        <b/>
        <sz val="11"/>
        <color rgb="FF000000"/>
        <rFont val="Calibri"/>
        <family val="2"/>
        <scheme val="minor"/>
      </rPr>
      <t>/L)</t>
    </r>
  </si>
  <si>
    <r>
      <t>Bicarbonate (mg CaCO</t>
    </r>
    <r>
      <rPr>
        <b/>
        <vertAlign val="subscript"/>
        <sz val="11"/>
        <color rgb="FF000000"/>
        <rFont val="Calibri"/>
        <family val="2"/>
        <scheme val="minor"/>
      </rPr>
      <t>3</t>
    </r>
    <r>
      <rPr>
        <b/>
        <sz val="11"/>
        <color rgb="FF000000"/>
        <rFont val="Calibri"/>
        <family val="2"/>
        <scheme val="minor"/>
      </rPr>
      <t>/L)</t>
    </r>
  </si>
  <si>
    <t>Analysis performed using the Discrete Analyser</t>
  </si>
  <si>
    <t>Carbonate species</t>
  </si>
  <si>
    <t>Analysis performed by manual titration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</si>
</sst>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"/>
    <numFmt numFmtId="166" formatCode="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vertAlign val="subscript"/>
      <sz val="10"/>
      <name val="Arial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vertAlign val="subscript"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6" fillId="0" borderId="0">
      <alignment vertical="top"/>
    </xf>
  </cellStyleXfs>
  <cellXfs count="93">
    <xf numFmtId="0" fontId="0" fillId="0" borderId="0" xfId="0"/>
    <xf numFmtId="0" fontId="0" fillId="0" borderId="0" xfId="0"/>
    <xf numFmtId="0" fontId="0" fillId="0" borderId="0" xfId="0" applyBorder="1"/>
    <xf numFmtId="0" fontId="0" fillId="0" borderId="1" xfId="0" applyFill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0" fillId="2" borderId="0" xfId="0" applyNumberFormat="1" applyFill="1"/>
    <xf numFmtId="0" fontId="0" fillId="0" borderId="1" xfId="0" applyBorder="1"/>
    <xf numFmtId="0" fontId="0" fillId="3" borderId="1" xfId="0" applyFill="1" applyBorder="1"/>
    <xf numFmtId="0" fontId="0" fillId="2" borderId="0" xfId="0" applyFill="1" applyAlignment="1">
      <alignment horizontal="left"/>
    </xf>
    <xf numFmtId="0" fontId="0" fillId="2" borderId="0" xfId="0" applyFill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7" fillId="4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0" fillId="4" borderId="0" xfId="0" applyFill="1"/>
    <xf numFmtId="0" fontId="3" fillId="4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Fill="1"/>
    <xf numFmtId="0" fontId="0" fillId="0" borderId="0" xfId="0" applyFill="1"/>
    <xf numFmtId="0" fontId="14" fillId="0" borderId="1" xfId="0" applyFont="1" applyBorder="1" applyAlignment="1">
      <alignment horizontal="center"/>
    </xf>
    <xf numFmtId="164" fontId="14" fillId="0" borderId="1" xfId="0" applyNumberFormat="1" applyFont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0" fillId="0" borderId="0" xfId="0" applyAlignment="1"/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0" fontId="13" fillId="4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0" fillId="0" borderId="6" xfId="0" applyFont="1" applyBorder="1"/>
    <xf numFmtId="0" fontId="10" fillId="4" borderId="0" xfId="0" applyFont="1" applyFill="1"/>
    <xf numFmtId="0" fontId="10" fillId="4" borderId="0" xfId="0" applyFont="1" applyFill="1" applyAlignment="1">
      <alignment horizontal="right"/>
    </xf>
    <xf numFmtId="2" fontId="0" fillId="0" borderId="0" xfId="0" applyNumberFormat="1" applyAlignment="1">
      <alignment horizontal="center"/>
    </xf>
    <xf numFmtId="2" fontId="0" fillId="0" borderId="0" xfId="0" applyNumberFormat="1"/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0" xfId="0" applyFont="1" applyAlignment="1"/>
    <xf numFmtId="0" fontId="7" fillId="0" borderId="0" xfId="0" applyFont="1" applyAlignment="1"/>
    <xf numFmtId="0" fontId="3" fillId="0" borderId="0" xfId="0" applyFont="1"/>
    <xf numFmtId="0" fontId="17" fillId="0" borderId="0" xfId="1" applyFont="1" applyAlignment="1">
      <alignment horizontal="center" vertical="top"/>
    </xf>
    <xf numFmtId="0" fontId="16" fillId="0" borderId="0" xfId="1">
      <alignment vertical="top"/>
    </xf>
    <xf numFmtId="0" fontId="18" fillId="0" borderId="0" xfId="0" applyFont="1" applyAlignment="1">
      <alignment horizontal="center"/>
    </xf>
    <xf numFmtId="165" fontId="19" fillId="0" borderId="0" xfId="1" applyNumberFormat="1" applyFont="1" applyAlignment="1">
      <alignment horizontal="center" vertical="top"/>
    </xf>
    <xf numFmtId="0" fontId="18" fillId="0" borderId="0" xfId="0" applyFont="1" applyAlignment="1">
      <alignment horizontal="left"/>
    </xf>
    <xf numFmtId="0" fontId="18" fillId="0" borderId="0" xfId="0" applyFont="1"/>
    <xf numFmtId="0" fontId="15" fillId="0" borderId="0" xfId="0" applyFont="1"/>
    <xf numFmtId="0" fontId="3" fillId="0" borderId="0" xfId="0" applyFont="1" applyAlignment="1">
      <alignment horizontal="left"/>
    </xf>
    <xf numFmtId="0" fontId="20" fillId="0" borderId="0" xfId="1" applyFont="1">
      <alignment vertical="top"/>
    </xf>
    <xf numFmtId="0" fontId="17" fillId="0" borderId="0" xfId="1" applyFont="1">
      <alignment vertical="top"/>
    </xf>
    <xf numFmtId="0" fontId="21" fillId="0" borderId="1" xfId="1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/>
    <xf numFmtId="0" fontId="22" fillId="2" borderId="1" xfId="0" applyFont="1" applyFill="1" applyBorder="1" applyAlignment="1">
      <alignment horizontal="left"/>
    </xf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/>
    <xf numFmtId="0" fontId="0" fillId="0" borderId="1" xfId="0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65" fontId="23" fillId="2" borderId="1" xfId="1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1" fontId="23" fillId="2" borderId="1" xfId="1" applyNumberFormat="1" applyFont="1" applyFill="1" applyBorder="1" applyAlignment="1">
      <alignment horizontal="center" vertical="top"/>
    </xf>
    <xf numFmtId="2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166" fontId="3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/>
    <xf numFmtId="0" fontId="2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4" fillId="0" borderId="0" xfId="0" applyFont="1" applyAlignment="1">
      <alignment horizontal="left"/>
    </xf>
    <xf numFmtId="0" fontId="12" fillId="0" borderId="1" xfId="0" applyFont="1" applyBorder="1" applyAlignment="1">
      <alignment horizontal="center"/>
    </xf>
  </cellXfs>
  <cellStyles count="2">
    <cellStyle name="Normal" xfId="0" builtinId="0"/>
    <cellStyle name="Normal 2" xfId="1" xr:uid="{52BB285E-E284-42A4-A0F8-3BD6CE6012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olling, J, Dr [jcolling@sun.ac.za]" id="{D1D7732C-9FD7-4B6A-8D3B-C5EAAACEB692}" userId="S::jcolling@sun.ac.za::ed933fbd-606c-4ee5-8511-30da52da909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N18" dT="2021-02-17T06:06:09.13" personId="{D1D7732C-9FD7-4B6A-8D3B-C5EAAACEB692}" id="{D032A4EF-A955-41D2-A2D0-6EED83A0A7C6}">
    <text>even after injecting a less dil. sample, the levels of NO3 were still below the detection level.</text>
  </threadedComment>
</ThreadedComment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8B850-F7F9-4CCE-86E5-4F0351B1EBDB}">
  <dimension ref="A1:K47"/>
  <sheetViews>
    <sheetView topLeftCell="A31" workbookViewId="0">
      <selection activeCell="I8" sqref="I8"/>
    </sheetView>
  </sheetViews>
  <sheetFormatPr defaultRowHeight="15" x14ac:dyDescent="0.25"/>
  <cols>
    <col min="1" max="2" width="9.140625" style="1"/>
    <col min="3" max="3" width="11" bestFit="1" customWidth="1"/>
    <col min="4" max="4" width="33.42578125" bestFit="1" customWidth="1"/>
    <col min="5" max="5" width="12.140625" bestFit="1" customWidth="1"/>
    <col min="6" max="6" width="10.7109375" bestFit="1" customWidth="1"/>
    <col min="8" max="8" width="24.85546875" bestFit="1" customWidth="1"/>
  </cols>
  <sheetData>
    <row r="1" spans="3:8" s="1" customFormat="1" x14ac:dyDescent="0.25"/>
    <row r="2" spans="3:8" ht="15.75" x14ac:dyDescent="0.25">
      <c r="C2" s="92" t="s">
        <v>282</v>
      </c>
      <c r="D2" s="92"/>
      <c r="E2" s="92"/>
      <c r="F2" s="92"/>
      <c r="G2" s="92"/>
      <c r="H2" s="1"/>
    </row>
    <row r="3" spans="3:8" ht="15.75" x14ac:dyDescent="0.25">
      <c r="C3" s="45" t="s">
        <v>283</v>
      </c>
      <c r="D3" s="45" t="s">
        <v>284</v>
      </c>
      <c r="E3" s="45" t="s">
        <v>285</v>
      </c>
      <c r="F3" s="45" t="s">
        <v>286</v>
      </c>
      <c r="G3" s="45" t="s">
        <v>287</v>
      </c>
      <c r="H3" s="1"/>
    </row>
    <row r="4" spans="3:8" ht="15.75" x14ac:dyDescent="0.25">
      <c r="C4" s="46" t="s">
        <v>288</v>
      </c>
      <c r="D4" s="46" t="s">
        <v>289</v>
      </c>
      <c r="E4" s="46">
        <v>-34.715870000000002</v>
      </c>
      <c r="F4" s="46">
        <v>19.93937</v>
      </c>
      <c r="G4" s="41">
        <v>20</v>
      </c>
      <c r="H4" s="1"/>
    </row>
    <row r="5" spans="3:8" ht="15.75" x14ac:dyDescent="0.25">
      <c r="C5" s="46" t="s">
        <v>290</v>
      </c>
      <c r="D5" s="46" t="s">
        <v>291</v>
      </c>
      <c r="E5" s="46">
        <v>-34.694189999999999</v>
      </c>
      <c r="F5" s="46">
        <v>19.968640000000001</v>
      </c>
      <c r="G5" s="46">
        <v>16</v>
      </c>
      <c r="H5" s="1"/>
    </row>
    <row r="6" spans="3:8" ht="15.75" x14ac:dyDescent="0.25">
      <c r="C6" s="46" t="s">
        <v>292</v>
      </c>
      <c r="D6" s="46" t="s">
        <v>293</v>
      </c>
      <c r="E6" s="46">
        <v>-34.720230000000001</v>
      </c>
      <c r="F6" s="46">
        <v>19.997920000000001</v>
      </c>
      <c r="G6" s="46">
        <v>40</v>
      </c>
      <c r="H6" s="1"/>
    </row>
    <row r="7" spans="3:8" ht="15.75" x14ac:dyDescent="0.25">
      <c r="C7" s="46" t="s">
        <v>294</v>
      </c>
      <c r="D7" s="46" t="s">
        <v>295</v>
      </c>
      <c r="E7" s="46">
        <v>-34.605350000000001</v>
      </c>
      <c r="F7" s="46">
        <v>19.797609999999999</v>
      </c>
      <c r="G7" s="46">
        <v>50</v>
      </c>
      <c r="H7" s="1"/>
    </row>
    <row r="8" spans="3:8" ht="15.75" x14ac:dyDescent="0.25">
      <c r="C8" s="46" t="s">
        <v>296</v>
      </c>
      <c r="D8" s="46" t="s">
        <v>295</v>
      </c>
      <c r="E8" s="46">
        <v>-34.605350000000001</v>
      </c>
      <c r="F8" s="46">
        <v>19.79758</v>
      </c>
      <c r="G8" s="46">
        <v>20</v>
      </c>
      <c r="H8" s="1"/>
    </row>
    <row r="9" spans="3:8" ht="15.75" x14ac:dyDescent="0.25">
      <c r="C9" s="46" t="s">
        <v>297</v>
      </c>
      <c r="D9" s="46" t="s">
        <v>295</v>
      </c>
      <c r="E9" s="46">
        <v>-34.605609999999999</v>
      </c>
      <c r="F9" s="46">
        <v>19.79758</v>
      </c>
      <c r="G9" s="46">
        <v>50</v>
      </c>
      <c r="H9" s="1"/>
    </row>
    <row r="10" spans="3:8" ht="15.75" x14ac:dyDescent="0.25">
      <c r="C10" s="46" t="s">
        <v>298</v>
      </c>
      <c r="D10" s="46" t="s">
        <v>295</v>
      </c>
      <c r="E10" s="46">
        <v>-34.605609999999999</v>
      </c>
      <c r="F10" s="46">
        <v>19.797529999999998</v>
      </c>
      <c r="G10" s="46">
        <v>20</v>
      </c>
      <c r="H10" s="1"/>
    </row>
    <row r="11" spans="3:8" ht="15.75" x14ac:dyDescent="0.25">
      <c r="C11" s="46" t="s">
        <v>299</v>
      </c>
      <c r="D11" s="46" t="s">
        <v>295</v>
      </c>
      <c r="E11" s="46">
        <v>-34.605310000000003</v>
      </c>
      <c r="F11" s="46">
        <v>19.797409999999999</v>
      </c>
      <c r="G11" s="46">
        <v>8</v>
      </c>
      <c r="H11" s="1"/>
    </row>
    <row r="12" spans="3:8" ht="15.75" x14ac:dyDescent="0.25">
      <c r="C12" s="46" t="s">
        <v>300</v>
      </c>
      <c r="D12" s="46" t="s">
        <v>301</v>
      </c>
      <c r="E12" s="46">
        <v>-34.529580000000003</v>
      </c>
      <c r="F12" s="46">
        <v>19.752549999999999</v>
      </c>
      <c r="G12" s="46">
        <v>60</v>
      </c>
      <c r="H12" s="1"/>
    </row>
    <row r="13" spans="3:8" ht="15.75" x14ac:dyDescent="0.25">
      <c r="C13" s="46" t="s">
        <v>302</v>
      </c>
      <c r="D13" s="46" t="s">
        <v>301</v>
      </c>
      <c r="E13" s="46">
        <v>-34.529609999999998</v>
      </c>
      <c r="F13" s="46">
        <v>19.752520000000001</v>
      </c>
      <c r="G13" s="46">
        <v>20</v>
      </c>
      <c r="H13" s="1"/>
    </row>
    <row r="14" spans="3:8" ht="15.75" x14ac:dyDescent="0.25">
      <c r="C14" s="46" t="s">
        <v>303</v>
      </c>
      <c r="D14" s="46" t="s">
        <v>304</v>
      </c>
      <c r="E14" s="46">
        <v>-34.534889999999997</v>
      </c>
      <c r="F14" s="46">
        <v>19.829090000000001</v>
      </c>
      <c r="G14" s="46">
        <v>60</v>
      </c>
      <c r="H14" s="1"/>
    </row>
    <row r="15" spans="3:8" ht="15.75" x14ac:dyDescent="0.25">
      <c r="C15" s="46" t="s">
        <v>305</v>
      </c>
      <c r="D15" s="46" t="s">
        <v>304</v>
      </c>
      <c r="E15" s="46">
        <v>-34.534849999999999</v>
      </c>
      <c r="F15" s="46">
        <v>19.8291</v>
      </c>
      <c r="G15" s="46">
        <v>20</v>
      </c>
      <c r="H15" s="1"/>
    </row>
    <row r="16" spans="3:8" ht="15.75" x14ac:dyDescent="0.25">
      <c r="C16" s="46" t="s">
        <v>306</v>
      </c>
      <c r="D16" s="46" t="s">
        <v>307</v>
      </c>
      <c r="E16" s="46">
        <v>-34.586939999999998</v>
      </c>
      <c r="F16" s="46">
        <v>19.669440000000002</v>
      </c>
      <c r="G16" s="46">
        <v>55</v>
      </c>
      <c r="H16" s="1"/>
    </row>
    <row r="17" spans="3:11" ht="15.75" x14ac:dyDescent="0.25">
      <c r="C17" s="46" t="s">
        <v>308</v>
      </c>
      <c r="D17" s="46" t="s">
        <v>307</v>
      </c>
      <c r="E17" s="46">
        <v>-34.586939999999998</v>
      </c>
      <c r="F17" s="46">
        <v>19.669440000000002</v>
      </c>
      <c r="G17" s="46">
        <v>20</v>
      </c>
      <c r="H17" s="1"/>
    </row>
    <row r="18" spans="3:11" ht="15.75" x14ac:dyDescent="0.25">
      <c r="C18" s="46" t="s">
        <v>309</v>
      </c>
      <c r="D18" s="46" t="s">
        <v>310</v>
      </c>
      <c r="E18" s="46">
        <v>-34.586750000000002</v>
      </c>
      <c r="F18" s="46">
        <v>19.665469999999999</v>
      </c>
      <c r="G18" s="46" t="s">
        <v>311</v>
      </c>
      <c r="H18" s="1"/>
    </row>
    <row r="19" spans="3:11" ht="15.75" x14ac:dyDescent="0.25">
      <c r="C19" s="46" t="s">
        <v>312</v>
      </c>
      <c r="D19" s="46" t="s">
        <v>310</v>
      </c>
      <c r="E19" s="46">
        <v>-34.585749999999997</v>
      </c>
      <c r="F19" s="46">
        <v>19.66911</v>
      </c>
      <c r="G19" s="46" t="s">
        <v>313</v>
      </c>
      <c r="H19" s="1"/>
    </row>
    <row r="20" spans="3:11" ht="15.75" x14ac:dyDescent="0.25">
      <c r="C20" s="46" t="s">
        <v>314</v>
      </c>
      <c r="D20" s="47" t="s">
        <v>315</v>
      </c>
      <c r="E20" s="46">
        <v>-34.534917</v>
      </c>
      <c r="F20" s="46">
        <v>19.828379999999999</v>
      </c>
      <c r="G20" s="41">
        <v>100</v>
      </c>
      <c r="H20" s="1"/>
    </row>
    <row r="21" spans="3:11" ht="15.75" x14ac:dyDescent="0.25">
      <c r="C21" s="46" t="s">
        <v>316</v>
      </c>
      <c r="D21" s="47" t="s">
        <v>315</v>
      </c>
      <c r="E21" s="46">
        <v>-34.534661</v>
      </c>
      <c r="F21" s="46">
        <v>19.826789999999999</v>
      </c>
      <c r="G21" s="41">
        <v>60</v>
      </c>
      <c r="H21" s="1"/>
    </row>
    <row r="22" spans="3:11" ht="15.75" x14ac:dyDescent="0.25">
      <c r="C22" s="46" t="s">
        <v>317</v>
      </c>
      <c r="D22" s="47" t="s">
        <v>304</v>
      </c>
      <c r="E22" s="46">
        <v>-34.534655000000001</v>
      </c>
      <c r="F22" s="46">
        <v>19.826730000000001</v>
      </c>
      <c r="G22" s="41">
        <v>20</v>
      </c>
      <c r="H22" s="1"/>
    </row>
    <row r="23" spans="3:11" ht="15.75" x14ac:dyDescent="0.25">
      <c r="C23" s="46" t="s">
        <v>318</v>
      </c>
      <c r="D23" s="47" t="s">
        <v>315</v>
      </c>
      <c r="E23" s="46">
        <v>-34.534669999999998</v>
      </c>
      <c r="F23" s="46">
        <v>19.720500000000001</v>
      </c>
      <c r="G23" s="41">
        <v>6</v>
      </c>
      <c r="H23" s="1"/>
    </row>
    <row r="24" spans="3:11" ht="15.75" x14ac:dyDescent="0.25">
      <c r="C24" s="46" t="s">
        <v>319</v>
      </c>
      <c r="D24" s="46" t="s">
        <v>320</v>
      </c>
      <c r="E24" s="42">
        <v>-34.515583329999998</v>
      </c>
      <c r="F24" s="42">
        <v>19.81438889</v>
      </c>
      <c r="G24" s="41" t="s">
        <v>321</v>
      </c>
      <c r="H24" s="1"/>
    </row>
    <row r="25" spans="3:11" ht="15.75" x14ac:dyDescent="0.25">
      <c r="C25" s="46" t="s">
        <v>322</v>
      </c>
      <c r="D25" s="47" t="s">
        <v>323</v>
      </c>
      <c r="E25" s="42">
        <v>-34.477418</v>
      </c>
      <c r="F25" s="42">
        <v>19.744900000000001</v>
      </c>
      <c r="G25" s="41">
        <v>20</v>
      </c>
      <c r="H25" s="1"/>
      <c r="K25" s="44"/>
    </row>
    <row r="26" spans="3:11" ht="15.75" x14ac:dyDescent="0.25">
      <c r="C26" s="48" t="s">
        <v>324</v>
      </c>
      <c r="D26" s="49" t="s">
        <v>323</v>
      </c>
      <c r="E26" s="42">
        <v>-34.52628</v>
      </c>
      <c r="F26" s="42">
        <v>19.753699999999998</v>
      </c>
      <c r="G26" s="43">
        <v>50</v>
      </c>
      <c r="H26" s="33" t="s">
        <v>325</v>
      </c>
    </row>
    <row r="27" spans="3:11" ht="15.75" x14ac:dyDescent="0.25">
      <c r="C27" s="46" t="s">
        <v>326</v>
      </c>
      <c r="D27" s="47" t="s">
        <v>327</v>
      </c>
      <c r="E27" s="42">
        <v>-34.477446</v>
      </c>
      <c r="F27" s="42">
        <v>19.744900000000001</v>
      </c>
      <c r="G27" s="41">
        <v>50</v>
      </c>
      <c r="H27" s="1"/>
    </row>
    <row r="28" spans="3:11" ht="15.75" x14ac:dyDescent="0.25">
      <c r="C28" s="46" t="s">
        <v>328</v>
      </c>
      <c r="D28" s="47" t="s">
        <v>327</v>
      </c>
      <c r="E28" s="42">
        <v>-34.47683</v>
      </c>
      <c r="F28" s="42">
        <v>19.745999999999999</v>
      </c>
      <c r="G28" s="41">
        <v>30</v>
      </c>
      <c r="H28" s="1"/>
    </row>
    <row r="29" spans="3:11" ht="15.75" x14ac:dyDescent="0.25">
      <c r="C29" s="46" t="s">
        <v>329</v>
      </c>
      <c r="D29" s="47" t="s">
        <v>330</v>
      </c>
      <c r="E29" s="42">
        <v>-34.477418</v>
      </c>
      <c r="F29" s="42">
        <v>19.744900000000001</v>
      </c>
      <c r="G29" s="41">
        <v>12</v>
      </c>
      <c r="H29" s="1"/>
    </row>
    <row r="30" spans="3:11" ht="15.75" x14ac:dyDescent="0.25">
      <c r="C30" s="46" t="s">
        <v>331</v>
      </c>
      <c r="D30" s="47" t="s">
        <v>332</v>
      </c>
      <c r="E30" s="42">
        <v>-34.533078000000003</v>
      </c>
      <c r="F30" s="42">
        <v>19.720500000000001</v>
      </c>
      <c r="G30" s="41">
        <v>50</v>
      </c>
      <c r="H30" s="1"/>
    </row>
    <row r="31" spans="3:11" ht="15.75" x14ac:dyDescent="0.25">
      <c r="C31" s="46" t="s">
        <v>333</v>
      </c>
      <c r="D31" s="47" t="s">
        <v>332</v>
      </c>
      <c r="E31" s="42">
        <v>-34.53302</v>
      </c>
      <c r="F31" s="42">
        <v>19.720400000000001</v>
      </c>
      <c r="G31" s="41">
        <v>7</v>
      </c>
      <c r="H31" s="1"/>
    </row>
    <row r="32" spans="3:11" ht="15.75" x14ac:dyDescent="0.25">
      <c r="C32" s="46" t="s">
        <v>334</v>
      </c>
      <c r="D32" s="47" t="s">
        <v>335</v>
      </c>
      <c r="E32" s="42">
        <v>-34.603749999999998</v>
      </c>
      <c r="F32" s="42">
        <v>19.799800000000001</v>
      </c>
      <c r="G32" s="41">
        <v>60</v>
      </c>
      <c r="H32" s="1"/>
    </row>
    <row r="33" spans="3:8" ht="15.75" x14ac:dyDescent="0.25">
      <c r="C33" s="46" t="s">
        <v>336</v>
      </c>
      <c r="D33" s="47" t="s">
        <v>335</v>
      </c>
      <c r="E33" s="42">
        <v>-34.603704999999998</v>
      </c>
      <c r="F33" s="42">
        <v>19.799700000000001</v>
      </c>
      <c r="G33" s="41">
        <v>7</v>
      </c>
      <c r="H33" s="1"/>
    </row>
    <row r="34" spans="3:8" ht="15.75" x14ac:dyDescent="0.25">
      <c r="C34" s="46" t="s">
        <v>337</v>
      </c>
      <c r="D34" s="47" t="s">
        <v>338</v>
      </c>
      <c r="E34" s="42">
        <v>-34.488722000000003</v>
      </c>
      <c r="F34" s="42">
        <v>19.695</v>
      </c>
      <c r="G34" s="41">
        <v>50</v>
      </c>
      <c r="H34" s="1"/>
    </row>
    <row r="35" spans="3:8" ht="15.75" x14ac:dyDescent="0.25">
      <c r="C35" s="46" t="s">
        <v>339</v>
      </c>
      <c r="D35" s="47" t="s">
        <v>338</v>
      </c>
      <c r="E35" s="42">
        <v>-34.488722000000003</v>
      </c>
      <c r="F35" s="42">
        <v>19.694900000000001</v>
      </c>
      <c r="G35" s="41">
        <v>11</v>
      </c>
      <c r="H35" s="1"/>
    </row>
    <row r="36" spans="3:8" ht="15.75" x14ac:dyDescent="0.25">
      <c r="C36" s="46" t="s">
        <v>340</v>
      </c>
      <c r="D36" s="46" t="s">
        <v>341</v>
      </c>
      <c r="E36" s="46">
        <v>-34.544939999999997</v>
      </c>
      <c r="F36" s="46">
        <v>19.857500000000002</v>
      </c>
      <c r="G36" s="46">
        <v>60</v>
      </c>
      <c r="H36" s="1"/>
    </row>
    <row r="37" spans="3:8" ht="15.75" x14ac:dyDescent="0.25">
      <c r="C37" s="46" t="s">
        <v>342</v>
      </c>
      <c r="D37" s="46" t="s">
        <v>343</v>
      </c>
      <c r="E37" s="46">
        <v>-34.680370000000003</v>
      </c>
      <c r="F37" s="46">
        <v>19.869900000000001</v>
      </c>
      <c r="G37" s="46">
        <v>7.3</v>
      </c>
      <c r="H37" s="1"/>
    </row>
    <row r="38" spans="3:8" ht="15.75" x14ac:dyDescent="0.25">
      <c r="C38" s="41" t="s">
        <v>344</v>
      </c>
      <c r="D38" s="50" t="s">
        <v>345</v>
      </c>
      <c r="E38" s="42">
        <v>-34.647500000000001</v>
      </c>
      <c r="F38" s="42">
        <v>19.903166670000001</v>
      </c>
      <c r="G38" s="46"/>
      <c r="H38" s="1"/>
    </row>
    <row r="39" spans="3:8" ht="15.75" x14ac:dyDescent="0.25">
      <c r="C39" s="46" t="s">
        <v>346</v>
      </c>
      <c r="D39" s="46" t="s">
        <v>345</v>
      </c>
      <c r="E39" s="46">
        <v>-34.647709999999996</v>
      </c>
      <c r="F39" s="46">
        <v>19.903030000000001</v>
      </c>
      <c r="G39" s="46">
        <v>10.6</v>
      </c>
      <c r="H39" s="1"/>
    </row>
    <row r="40" spans="3:8" ht="15.75" x14ac:dyDescent="0.25">
      <c r="C40" s="50" t="s">
        <v>347</v>
      </c>
      <c r="D40" s="50" t="s">
        <v>348</v>
      </c>
      <c r="E40" s="42">
        <v>-34.686999999999998</v>
      </c>
      <c r="F40" s="42">
        <v>19.924305560000001</v>
      </c>
      <c r="G40" s="46"/>
      <c r="H40" s="1"/>
    </row>
    <row r="41" spans="3:8" ht="15.75" x14ac:dyDescent="0.25">
      <c r="C41" s="46" t="s">
        <v>349</v>
      </c>
      <c r="D41" s="46" t="s">
        <v>348</v>
      </c>
      <c r="E41" s="46">
        <v>-34.68683</v>
      </c>
      <c r="F41" s="46">
        <v>19.924469999999999</v>
      </c>
      <c r="G41" s="46">
        <v>4</v>
      </c>
      <c r="H41" s="1"/>
    </row>
    <row r="42" spans="3:8" ht="15.75" x14ac:dyDescent="0.25">
      <c r="C42" s="50" t="s">
        <v>350</v>
      </c>
      <c r="D42" s="50" t="s">
        <v>351</v>
      </c>
      <c r="E42" s="42">
        <v>-34.71611111</v>
      </c>
      <c r="F42" s="42">
        <v>19.93933333</v>
      </c>
      <c r="G42" s="46"/>
      <c r="H42" s="1"/>
    </row>
    <row r="43" spans="3:8" ht="15.75" x14ac:dyDescent="0.25">
      <c r="C43" s="46" t="s">
        <v>352</v>
      </c>
      <c r="D43" s="46" t="s">
        <v>353</v>
      </c>
      <c r="E43" s="46">
        <v>-34.715649999999997</v>
      </c>
      <c r="F43" s="46">
        <v>19.939409999999999</v>
      </c>
      <c r="G43" s="46">
        <v>9.3000000000000007</v>
      </c>
      <c r="H43" s="1"/>
    </row>
    <row r="44" spans="3:8" ht="15.75" x14ac:dyDescent="0.25">
      <c r="C44" s="50" t="s">
        <v>354</v>
      </c>
      <c r="D44" s="50" t="s">
        <v>355</v>
      </c>
      <c r="E44" s="46">
        <v>-34.687919999999998</v>
      </c>
      <c r="F44" s="46">
        <v>19.996110000000002</v>
      </c>
      <c r="G44" s="46">
        <v>3.2</v>
      </c>
      <c r="H44" s="1"/>
    </row>
    <row r="45" spans="3:8" ht="15.75" x14ac:dyDescent="0.25">
      <c r="C45" s="46" t="s">
        <v>356</v>
      </c>
      <c r="D45" s="46" t="s">
        <v>355</v>
      </c>
      <c r="E45" s="42">
        <v>-34.72061111</v>
      </c>
      <c r="F45" s="42">
        <v>19.99813889</v>
      </c>
      <c r="G45" s="46"/>
      <c r="H45" s="1"/>
    </row>
    <row r="46" spans="3:8" ht="15.75" x14ac:dyDescent="0.25">
      <c r="C46" s="50" t="s">
        <v>357</v>
      </c>
      <c r="D46" s="50" t="s">
        <v>295</v>
      </c>
      <c r="E46" s="46">
        <v>-34.605580000000003</v>
      </c>
      <c r="F46" s="46">
        <v>19.797470000000001</v>
      </c>
      <c r="G46" s="46">
        <v>3.4</v>
      </c>
      <c r="H46" s="1"/>
    </row>
    <row r="47" spans="3:8" ht="15.75" x14ac:dyDescent="0.25">
      <c r="C47" s="46" t="s">
        <v>358</v>
      </c>
      <c r="D47" s="46" t="s">
        <v>359</v>
      </c>
      <c r="E47" s="46">
        <v>-34.58719</v>
      </c>
      <c r="F47" s="46">
        <v>19.678170000000001</v>
      </c>
      <c r="G47" s="46" t="s">
        <v>360</v>
      </c>
      <c r="H47" s="1"/>
    </row>
  </sheetData>
  <mergeCells count="1">
    <mergeCell ref="C2:G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72E3F-89CA-429A-8FDD-83B1C371EE75}">
  <dimension ref="A1:U37"/>
  <sheetViews>
    <sheetView topLeftCell="A7" workbookViewId="0">
      <selection activeCell="A35" sqref="A35:B37"/>
    </sheetView>
  </sheetViews>
  <sheetFormatPr defaultRowHeight="15" x14ac:dyDescent="0.25"/>
  <cols>
    <col min="1" max="1" width="20.5703125" bestFit="1" customWidth="1"/>
    <col min="2" max="2" width="8.42578125" bestFit="1" customWidth="1"/>
    <col min="4" max="6" width="11" bestFit="1" customWidth="1"/>
    <col min="7" max="7" width="9.28515625" bestFit="1" customWidth="1"/>
    <col min="8" max="8" width="11" bestFit="1" customWidth="1"/>
    <col min="9" max="9" width="8.5703125" bestFit="1" customWidth="1"/>
    <col min="11" max="11" width="9" bestFit="1" customWidth="1"/>
    <col min="12" max="12" width="9.7109375" bestFit="1" customWidth="1"/>
    <col min="13" max="13" width="10.85546875" bestFit="1" customWidth="1"/>
    <col min="14" max="14" width="8.5703125" bestFit="1" customWidth="1"/>
    <col min="15" max="15" width="10" bestFit="1" customWidth="1"/>
    <col min="16" max="16" width="9.7109375" bestFit="1" customWidth="1"/>
    <col min="17" max="17" width="8" bestFit="1" customWidth="1"/>
    <col min="18" max="18" width="9.5703125" bestFit="1" customWidth="1"/>
    <col min="19" max="19" width="13.5703125" bestFit="1" customWidth="1"/>
    <col min="20" max="20" width="14" bestFit="1" customWidth="1"/>
    <col min="21" max="21" width="10" bestFit="1" customWidth="1"/>
  </cols>
  <sheetData>
    <row r="1" spans="1:21" x14ac:dyDescent="0.25">
      <c r="A1" s="27" t="s">
        <v>83</v>
      </c>
      <c r="B1" s="27" t="s">
        <v>22</v>
      </c>
      <c r="C1" s="27" t="s">
        <v>23</v>
      </c>
      <c r="D1" s="27" t="s">
        <v>24</v>
      </c>
      <c r="E1" s="27" t="s">
        <v>25</v>
      </c>
      <c r="F1" s="27" t="s">
        <v>26</v>
      </c>
      <c r="G1" s="27" t="s">
        <v>27</v>
      </c>
      <c r="H1" s="27" t="s">
        <v>28</v>
      </c>
      <c r="I1" s="27" t="s">
        <v>106</v>
      </c>
      <c r="K1" s="27" t="s">
        <v>29</v>
      </c>
      <c r="L1" s="27" t="s">
        <v>30</v>
      </c>
      <c r="M1" s="27" t="s">
        <v>31</v>
      </c>
      <c r="N1" s="27" t="s">
        <v>32</v>
      </c>
      <c r="O1" s="27" t="s">
        <v>33</v>
      </c>
      <c r="P1" s="27" t="s">
        <v>34</v>
      </c>
      <c r="Q1" s="27" t="s">
        <v>127</v>
      </c>
      <c r="R1" s="27" t="s">
        <v>128</v>
      </c>
      <c r="S1" s="27" t="s">
        <v>129</v>
      </c>
      <c r="T1" s="27" t="s">
        <v>130</v>
      </c>
      <c r="U1" s="27" t="s">
        <v>131</v>
      </c>
    </row>
    <row r="2" spans="1:21" x14ac:dyDescent="0.25">
      <c r="A2" s="20" t="s">
        <v>107</v>
      </c>
      <c r="B2" s="34"/>
      <c r="C2" s="28"/>
      <c r="D2" s="28"/>
      <c r="E2" s="34"/>
      <c r="F2" s="34"/>
      <c r="G2" s="34"/>
      <c r="H2" s="34"/>
      <c r="I2" s="28"/>
      <c r="K2" s="34"/>
      <c r="L2" s="28"/>
      <c r="M2" s="34"/>
      <c r="N2" s="28"/>
      <c r="O2" s="28"/>
      <c r="P2" s="28"/>
      <c r="Q2" s="28"/>
      <c r="R2" s="28"/>
      <c r="S2" s="28"/>
      <c r="T2" s="28"/>
      <c r="U2" s="28"/>
    </row>
    <row r="3" spans="1:21" x14ac:dyDescent="0.25">
      <c r="A3" s="20" t="s">
        <v>109</v>
      </c>
      <c r="B3" s="34"/>
      <c r="C3" s="28"/>
      <c r="D3" s="28"/>
      <c r="E3" s="34"/>
      <c r="F3" s="34"/>
      <c r="G3" s="34"/>
      <c r="H3" s="34"/>
      <c r="I3" s="28"/>
      <c r="K3" s="34"/>
      <c r="L3" s="28"/>
      <c r="M3" s="34"/>
      <c r="N3" s="28"/>
      <c r="O3" s="28"/>
      <c r="P3" s="28"/>
      <c r="Q3" s="28"/>
      <c r="R3" s="28"/>
      <c r="S3" s="28"/>
      <c r="T3" s="28"/>
      <c r="U3" s="28"/>
    </row>
    <row r="4" spans="1:21" x14ac:dyDescent="0.25">
      <c r="A4" s="20" t="s">
        <v>110</v>
      </c>
      <c r="B4" s="34"/>
      <c r="C4" s="28"/>
      <c r="D4" s="28"/>
      <c r="E4" s="34"/>
      <c r="F4" s="34"/>
      <c r="G4" s="34"/>
      <c r="H4" s="34"/>
      <c r="I4" s="28"/>
      <c r="K4" s="34"/>
      <c r="L4" s="28"/>
      <c r="M4" s="34"/>
      <c r="N4" s="28"/>
      <c r="O4" s="28"/>
      <c r="P4" s="28"/>
      <c r="Q4" s="28"/>
      <c r="R4" s="28"/>
      <c r="S4" s="28"/>
      <c r="T4" s="28"/>
      <c r="U4" s="28"/>
    </row>
    <row r="5" spans="1:21" x14ac:dyDescent="0.25">
      <c r="A5" s="20" t="s">
        <v>111</v>
      </c>
      <c r="B5" s="34"/>
      <c r="C5" s="28"/>
      <c r="D5" s="28"/>
      <c r="E5" s="34"/>
      <c r="F5" s="34"/>
      <c r="G5" s="34"/>
      <c r="H5" s="34"/>
      <c r="I5" s="28"/>
      <c r="K5" s="34"/>
      <c r="L5" s="28"/>
      <c r="M5" s="34"/>
      <c r="N5" s="28"/>
      <c r="O5" s="28"/>
      <c r="P5" s="28"/>
      <c r="Q5" s="28"/>
      <c r="R5" s="28"/>
      <c r="S5" s="28"/>
      <c r="T5" s="28"/>
      <c r="U5" s="28"/>
    </row>
    <row r="6" spans="1:21" x14ac:dyDescent="0.25">
      <c r="A6" s="20" t="s">
        <v>112</v>
      </c>
      <c r="B6" s="34"/>
      <c r="C6" s="28"/>
      <c r="D6" s="28"/>
      <c r="E6" s="34"/>
      <c r="F6" s="34"/>
      <c r="G6" s="34"/>
      <c r="H6" s="34"/>
      <c r="I6" s="28"/>
      <c r="K6" s="34"/>
      <c r="L6" s="28"/>
      <c r="M6" s="34"/>
      <c r="N6" s="28"/>
      <c r="O6" s="28"/>
      <c r="P6" s="28"/>
      <c r="Q6" s="28"/>
      <c r="R6" s="28"/>
      <c r="S6" s="28"/>
      <c r="T6" s="28"/>
      <c r="U6" s="28"/>
    </row>
    <row r="7" spans="1:21" x14ac:dyDescent="0.25">
      <c r="A7" s="20" t="s">
        <v>115</v>
      </c>
      <c r="B7" s="34"/>
      <c r="C7" s="28"/>
      <c r="D7" s="28"/>
      <c r="E7" s="34"/>
      <c r="F7" s="34"/>
      <c r="G7" s="34"/>
      <c r="H7" s="34"/>
      <c r="I7" s="28"/>
      <c r="K7" s="34"/>
      <c r="L7" s="28"/>
      <c r="M7" s="34"/>
      <c r="N7" s="28"/>
      <c r="O7" s="28"/>
      <c r="P7" s="28"/>
      <c r="Q7" s="28"/>
      <c r="R7" s="28"/>
      <c r="S7" s="28"/>
      <c r="T7" s="28"/>
      <c r="U7" s="28"/>
    </row>
    <row r="8" spans="1:21" x14ac:dyDescent="0.25">
      <c r="A8" s="20" t="s">
        <v>116</v>
      </c>
      <c r="B8" s="34"/>
      <c r="C8" s="28"/>
      <c r="D8" s="28"/>
      <c r="E8" s="34"/>
      <c r="F8" s="34"/>
      <c r="G8" s="34"/>
      <c r="H8" s="34"/>
      <c r="I8" s="28"/>
      <c r="K8" s="34"/>
      <c r="L8" s="28"/>
      <c r="M8" s="34"/>
      <c r="N8" s="28"/>
      <c r="O8" s="28"/>
      <c r="P8" s="28"/>
      <c r="Q8" s="28"/>
      <c r="R8" s="28"/>
      <c r="S8" s="28"/>
      <c r="T8" s="28"/>
      <c r="U8" s="28"/>
    </row>
    <row r="9" spans="1:21" x14ac:dyDescent="0.25">
      <c r="A9" s="20" t="s">
        <v>60</v>
      </c>
      <c r="B9" s="28"/>
      <c r="C9" s="28"/>
      <c r="D9" s="28"/>
      <c r="E9" s="28"/>
      <c r="F9" s="28"/>
      <c r="G9" s="28"/>
      <c r="H9" s="28"/>
      <c r="I9" s="34"/>
      <c r="K9" s="28"/>
      <c r="L9" s="28"/>
      <c r="M9" s="28"/>
      <c r="N9" s="28"/>
      <c r="O9" s="28"/>
      <c r="P9" s="28"/>
      <c r="Q9" s="34"/>
      <c r="R9" s="34"/>
      <c r="S9" s="34"/>
      <c r="T9" s="34"/>
      <c r="U9" s="34"/>
    </row>
    <row r="10" spans="1:21" x14ac:dyDescent="0.25">
      <c r="A10" s="20" t="s">
        <v>61</v>
      </c>
      <c r="B10" s="28"/>
      <c r="C10" s="28"/>
      <c r="D10" s="28"/>
      <c r="E10" s="28"/>
      <c r="F10" s="28"/>
      <c r="G10" s="28"/>
      <c r="H10" s="28"/>
      <c r="I10" s="34"/>
      <c r="K10" s="28"/>
      <c r="L10" s="28"/>
      <c r="M10" s="28"/>
      <c r="N10" s="28"/>
      <c r="O10" s="28"/>
      <c r="P10" s="28"/>
      <c r="Q10" s="34"/>
      <c r="R10" s="34"/>
      <c r="S10" s="34"/>
      <c r="T10" s="34"/>
      <c r="U10" s="34"/>
    </row>
    <row r="11" spans="1:21" x14ac:dyDescent="0.25">
      <c r="A11" s="20" t="s">
        <v>62</v>
      </c>
      <c r="B11" s="28"/>
      <c r="C11" s="28"/>
      <c r="D11" s="28"/>
      <c r="E11" s="28"/>
      <c r="F11" s="28"/>
      <c r="G11" s="28"/>
      <c r="H11" s="28"/>
      <c r="I11" s="34"/>
      <c r="K11" s="28"/>
      <c r="L11" s="28"/>
      <c r="M11" s="28"/>
      <c r="N11" s="28"/>
      <c r="O11" s="28"/>
      <c r="P11" s="28"/>
      <c r="Q11" s="34"/>
      <c r="R11" s="34"/>
      <c r="S11" s="34"/>
      <c r="T11" s="34"/>
      <c r="U11" s="34"/>
    </row>
    <row r="12" spans="1:21" x14ac:dyDescent="0.25">
      <c r="A12" s="20" t="s">
        <v>63</v>
      </c>
      <c r="B12" s="28"/>
      <c r="C12" s="28"/>
      <c r="D12" s="28"/>
      <c r="E12" s="28"/>
      <c r="F12" s="28"/>
      <c r="G12" s="28"/>
      <c r="H12" s="28"/>
      <c r="I12" s="34"/>
      <c r="K12" s="28"/>
      <c r="L12" s="28"/>
      <c r="M12" s="28"/>
      <c r="N12" s="28"/>
      <c r="O12" s="28"/>
      <c r="P12" s="28"/>
      <c r="Q12" s="34"/>
      <c r="R12" s="34"/>
      <c r="S12" s="34"/>
      <c r="T12" s="34"/>
      <c r="U12" s="34"/>
    </row>
    <row r="13" spans="1:21" x14ac:dyDescent="0.25">
      <c r="A13" s="20" t="s">
        <v>64</v>
      </c>
      <c r="B13" s="20" t="s">
        <v>37</v>
      </c>
      <c r="C13" s="20">
        <v>118.268</v>
      </c>
      <c r="D13" s="20">
        <v>13.893000000000001</v>
      </c>
      <c r="E13" s="20" t="s">
        <v>119</v>
      </c>
      <c r="F13" s="20" t="s">
        <v>37</v>
      </c>
      <c r="G13" s="20">
        <v>0.47</v>
      </c>
      <c r="H13" s="20">
        <v>0.05</v>
      </c>
      <c r="I13" s="35" t="s">
        <v>108</v>
      </c>
      <c r="K13" s="20" t="s">
        <v>38</v>
      </c>
      <c r="L13" s="20">
        <v>59.917999999999999</v>
      </c>
      <c r="M13" s="20" t="s">
        <v>38</v>
      </c>
      <c r="N13" s="20">
        <v>0.98699999999999999</v>
      </c>
      <c r="O13" s="20">
        <v>8.4740000000000002</v>
      </c>
      <c r="P13" s="20">
        <v>4.0289999999999999</v>
      </c>
      <c r="Q13" s="35" t="s">
        <v>108</v>
      </c>
      <c r="R13" s="35" t="s">
        <v>108</v>
      </c>
      <c r="S13" s="35" t="s">
        <v>108</v>
      </c>
      <c r="T13" s="35" t="s">
        <v>108</v>
      </c>
      <c r="U13" s="35" t="s">
        <v>108</v>
      </c>
    </row>
    <row r="14" spans="1:21" x14ac:dyDescent="0.25">
      <c r="A14" s="20" t="s">
        <v>65</v>
      </c>
      <c r="B14" s="20">
        <v>4.8000000000000001E-2</v>
      </c>
      <c r="C14" s="20">
        <v>121.119</v>
      </c>
      <c r="D14" s="20">
        <v>2.6789999999999998</v>
      </c>
      <c r="E14" s="20" t="s">
        <v>119</v>
      </c>
      <c r="F14" s="20" t="s">
        <v>37</v>
      </c>
      <c r="G14" s="20">
        <v>0.45800000000000002</v>
      </c>
      <c r="H14" s="20">
        <v>0.11</v>
      </c>
      <c r="I14" s="35" t="s">
        <v>108</v>
      </c>
      <c r="K14" s="20" t="s">
        <v>38</v>
      </c>
      <c r="L14" s="20">
        <v>58.773000000000003</v>
      </c>
      <c r="M14" s="20" t="s">
        <v>38</v>
      </c>
      <c r="N14" s="20">
        <v>0.995</v>
      </c>
      <c r="O14" s="20">
        <v>9.3119999999999994</v>
      </c>
      <c r="P14" s="20">
        <v>5.3579999999999997</v>
      </c>
      <c r="Q14" s="35" t="s">
        <v>108</v>
      </c>
      <c r="R14" s="35" t="s">
        <v>108</v>
      </c>
      <c r="S14" s="35" t="s">
        <v>108</v>
      </c>
      <c r="T14" s="35" t="s">
        <v>108</v>
      </c>
      <c r="U14" s="35" t="s">
        <v>108</v>
      </c>
    </row>
    <row r="15" spans="1:21" x14ac:dyDescent="0.25">
      <c r="A15" s="20" t="s">
        <v>66</v>
      </c>
      <c r="B15" s="20" t="s">
        <v>81</v>
      </c>
      <c r="C15" s="20">
        <v>153.154</v>
      </c>
      <c r="D15" s="20">
        <v>16.241</v>
      </c>
      <c r="E15" s="20" t="s">
        <v>119</v>
      </c>
      <c r="F15" s="20" t="s">
        <v>37</v>
      </c>
      <c r="G15" s="20">
        <v>0.41299999999999998</v>
      </c>
      <c r="H15" s="20">
        <v>0.23899999999999999</v>
      </c>
      <c r="I15" s="35" t="s">
        <v>108</v>
      </c>
      <c r="K15" s="20" t="s">
        <v>38</v>
      </c>
      <c r="L15" s="20">
        <v>76.599999999999994</v>
      </c>
      <c r="M15" s="20" t="s">
        <v>38</v>
      </c>
      <c r="N15" s="20">
        <v>1.0569999999999999</v>
      </c>
      <c r="O15" s="20">
        <v>9.8550000000000004</v>
      </c>
      <c r="P15" s="20">
        <v>5.2489999999999997</v>
      </c>
      <c r="Q15" s="35" t="s">
        <v>108</v>
      </c>
      <c r="R15" s="35" t="s">
        <v>108</v>
      </c>
      <c r="S15" s="35" t="s">
        <v>108</v>
      </c>
      <c r="T15" s="35" t="s">
        <v>108</v>
      </c>
      <c r="U15" s="35" t="s">
        <v>108</v>
      </c>
    </row>
    <row r="16" spans="1:21" x14ac:dyDescent="0.25">
      <c r="A16" s="20" t="s">
        <v>67</v>
      </c>
      <c r="B16" s="20" t="s">
        <v>81</v>
      </c>
      <c r="C16" s="20">
        <v>136.77099999999999</v>
      </c>
      <c r="D16" s="20">
        <v>16.257999999999999</v>
      </c>
      <c r="E16" s="20" t="s">
        <v>119</v>
      </c>
      <c r="F16" s="20" t="s">
        <v>37</v>
      </c>
      <c r="G16" s="20">
        <v>0.46100000000000002</v>
      </c>
      <c r="H16" s="20">
        <v>0.10100000000000001</v>
      </c>
      <c r="I16" s="35" t="s">
        <v>108</v>
      </c>
      <c r="K16" s="20" t="s">
        <v>38</v>
      </c>
      <c r="L16" s="20">
        <v>70.06</v>
      </c>
      <c r="M16" s="20" t="s">
        <v>38</v>
      </c>
      <c r="N16" s="20">
        <v>1.246</v>
      </c>
      <c r="O16" s="20">
        <v>9.5760000000000005</v>
      </c>
      <c r="P16" s="20">
        <v>5.0250000000000004</v>
      </c>
      <c r="Q16" s="35" t="s">
        <v>108</v>
      </c>
      <c r="R16" s="35" t="s">
        <v>108</v>
      </c>
      <c r="S16" s="35" t="s">
        <v>108</v>
      </c>
      <c r="T16" s="35" t="s">
        <v>108</v>
      </c>
      <c r="U16" s="35" t="s">
        <v>108</v>
      </c>
    </row>
    <row r="17" spans="1:21" x14ac:dyDescent="0.25">
      <c r="A17" s="20" t="s">
        <v>197</v>
      </c>
      <c r="B17" s="28"/>
      <c r="C17" s="28"/>
      <c r="D17" s="28"/>
      <c r="E17" s="28"/>
      <c r="F17" s="28"/>
      <c r="G17" s="28"/>
      <c r="H17" s="28"/>
      <c r="I17" s="34"/>
      <c r="K17" s="28"/>
      <c r="L17" s="28"/>
      <c r="M17" s="28"/>
      <c r="N17" s="28"/>
      <c r="O17" s="28"/>
      <c r="P17" s="28"/>
      <c r="Q17" s="34"/>
      <c r="R17" s="34"/>
      <c r="S17" s="34"/>
      <c r="T17" s="34"/>
      <c r="U17" s="34"/>
    </row>
    <row r="18" spans="1:21" x14ac:dyDescent="0.25">
      <c r="A18" s="20" t="s">
        <v>198</v>
      </c>
      <c r="B18" s="28"/>
      <c r="C18" s="28"/>
      <c r="D18" s="28"/>
      <c r="E18" s="28"/>
      <c r="F18" s="28"/>
      <c r="G18" s="28"/>
      <c r="H18" s="28"/>
      <c r="I18" s="34"/>
      <c r="K18" s="28"/>
      <c r="L18" s="28"/>
      <c r="M18" s="28"/>
      <c r="N18" s="28"/>
      <c r="O18" s="28"/>
      <c r="P18" s="28"/>
      <c r="Q18" s="34"/>
      <c r="R18" s="34"/>
      <c r="S18" s="34"/>
      <c r="T18" s="34"/>
      <c r="U18" s="34"/>
    </row>
    <row r="19" spans="1:21" x14ac:dyDescent="0.25">
      <c r="A19" s="20" t="s">
        <v>199</v>
      </c>
      <c r="B19" s="28"/>
      <c r="C19" s="28"/>
      <c r="D19" s="28"/>
      <c r="E19" s="28"/>
      <c r="F19" s="28"/>
      <c r="G19" s="28"/>
      <c r="H19" s="28"/>
      <c r="I19" s="34"/>
      <c r="K19" s="28"/>
      <c r="L19" s="28"/>
      <c r="M19" s="28"/>
      <c r="N19" s="28"/>
      <c r="O19" s="28"/>
      <c r="P19" s="28"/>
      <c r="Q19" s="34"/>
      <c r="R19" s="34"/>
      <c r="S19" s="34"/>
      <c r="T19" s="34"/>
      <c r="U19" s="34"/>
    </row>
    <row r="20" spans="1:21" x14ac:dyDescent="0.25">
      <c r="A20" s="20" t="s">
        <v>69</v>
      </c>
      <c r="B20" s="28"/>
      <c r="C20" s="28"/>
      <c r="D20" s="28"/>
      <c r="E20" s="28"/>
      <c r="F20" s="28"/>
      <c r="G20" s="28"/>
      <c r="H20" s="28"/>
      <c r="I20" s="34"/>
      <c r="K20" s="28"/>
      <c r="L20" s="28"/>
      <c r="M20" s="28"/>
      <c r="N20" s="28"/>
      <c r="O20" s="28"/>
      <c r="P20" s="28"/>
      <c r="Q20" s="34"/>
      <c r="R20" s="34"/>
      <c r="S20" s="34"/>
      <c r="T20" s="34"/>
      <c r="U20" s="34"/>
    </row>
    <row r="21" spans="1:21" x14ac:dyDescent="0.25">
      <c r="A21" s="20" t="s">
        <v>70</v>
      </c>
      <c r="B21" s="28"/>
      <c r="C21" s="28"/>
      <c r="D21" s="28"/>
      <c r="E21" s="28"/>
      <c r="F21" s="28"/>
      <c r="G21" s="28"/>
      <c r="H21" s="28"/>
      <c r="I21" s="34"/>
      <c r="K21" s="28"/>
      <c r="L21" s="28"/>
      <c r="M21" s="28"/>
      <c r="N21" s="28"/>
      <c r="O21" s="28"/>
      <c r="P21" s="28"/>
      <c r="Q21" s="34"/>
      <c r="R21" s="34"/>
      <c r="S21" s="34"/>
      <c r="T21" s="34"/>
      <c r="U21" s="34"/>
    </row>
    <row r="22" spans="1:21" x14ac:dyDescent="0.25">
      <c r="A22" s="20" t="s">
        <v>71</v>
      </c>
      <c r="B22" s="28"/>
      <c r="C22" s="28"/>
      <c r="D22" s="28"/>
      <c r="E22" s="28"/>
      <c r="F22" s="28"/>
      <c r="G22" s="28"/>
      <c r="H22" s="28"/>
      <c r="I22" s="34"/>
      <c r="K22" s="28"/>
      <c r="L22" s="28"/>
      <c r="M22" s="28"/>
      <c r="N22" s="28"/>
      <c r="O22" s="28"/>
      <c r="P22" s="28"/>
      <c r="Q22" s="34"/>
      <c r="R22" s="34"/>
      <c r="S22" s="34"/>
      <c r="T22" s="34"/>
      <c r="U22" s="34"/>
    </row>
    <row r="23" spans="1:21" x14ac:dyDescent="0.25">
      <c r="A23" s="20" t="s">
        <v>72</v>
      </c>
      <c r="B23" s="20" t="s">
        <v>81</v>
      </c>
      <c r="C23" s="20">
        <v>83.823999999999998</v>
      </c>
      <c r="D23" s="20">
        <v>9.4789999999999992</v>
      </c>
      <c r="E23" s="20" t="s">
        <v>119</v>
      </c>
      <c r="F23" s="20" t="s">
        <v>37</v>
      </c>
      <c r="G23" s="20">
        <v>0.20799999999999999</v>
      </c>
      <c r="H23" s="20">
        <v>0.38400000000000001</v>
      </c>
      <c r="I23" s="35" t="s">
        <v>244</v>
      </c>
      <c r="K23" s="20" t="s">
        <v>38</v>
      </c>
      <c r="L23" s="20">
        <v>41.758000000000003</v>
      </c>
      <c r="M23" s="20" t="s">
        <v>38</v>
      </c>
      <c r="N23" s="20">
        <v>0.42</v>
      </c>
      <c r="O23" s="20">
        <v>6.0679999999999996</v>
      </c>
      <c r="P23" s="20">
        <v>2.6829999999999998</v>
      </c>
      <c r="Q23" s="35" t="s">
        <v>177</v>
      </c>
      <c r="R23" s="35" t="s">
        <v>169</v>
      </c>
      <c r="S23" s="35" t="s">
        <v>137</v>
      </c>
      <c r="T23" s="35" t="s">
        <v>245</v>
      </c>
      <c r="U23" s="35" t="s">
        <v>246</v>
      </c>
    </row>
    <row r="24" spans="1:21" x14ac:dyDescent="0.25">
      <c r="A24" s="20" t="s">
        <v>73</v>
      </c>
      <c r="B24" s="28"/>
      <c r="C24" s="28"/>
      <c r="D24" s="28"/>
      <c r="E24" s="28"/>
      <c r="F24" s="28"/>
      <c r="G24" s="28"/>
      <c r="H24" s="28"/>
      <c r="I24" s="34"/>
      <c r="K24" s="28"/>
      <c r="L24" s="28"/>
      <c r="M24" s="28"/>
      <c r="N24" s="28"/>
      <c r="O24" s="28"/>
      <c r="P24" s="28"/>
      <c r="Q24" s="34"/>
      <c r="R24" s="34"/>
      <c r="S24" s="34"/>
      <c r="T24" s="34"/>
      <c r="U24" s="34"/>
    </row>
    <row r="25" spans="1:21" x14ac:dyDescent="0.25">
      <c r="A25" s="20" t="s">
        <v>74</v>
      </c>
      <c r="B25" s="20">
        <v>0.16700000000000001</v>
      </c>
      <c r="C25" s="20">
        <v>75.078000000000003</v>
      </c>
      <c r="D25" s="20">
        <v>8.0359999999999996</v>
      </c>
      <c r="E25" s="20">
        <v>0.28100000000000003</v>
      </c>
      <c r="F25" s="20" t="s">
        <v>37</v>
      </c>
      <c r="G25" s="20">
        <v>0.19800000000000001</v>
      </c>
      <c r="H25" s="20">
        <v>4.9000000000000002E-2</v>
      </c>
      <c r="I25" s="35" t="s">
        <v>108</v>
      </c>
      <c r="K25" s="20" t="s">
        <v>38</v>
      </c>
      <c r="L25" s="20">
        <v>34.292999999999999</v>
      </c>
      <c r="M25" s="20" t="s">
        <v>38</v>
      </c>
      <c r="N25" s="20">
        <v>1.18</v>
      </c>
      <c r="O25" s="20">
        <v>5.681</v>
      </c>
      <c r="P25" s="20">
        <v>6.6550000000000002</v>
      </c>
      <c r="Q25" s="35" t="s">
        <v>108</v>
      </c>
      <c r="R25" s="35" t="s">
        <v>108</v>
      </c>
      <c r="S25" s="35" t="s">
        <v>108</v>
      </c>
      <c r="T25" s="35" t="s">
        <v>108</v>
      </c>
      <c r="U25" s="35" t="s">
        <v>108</v>
      </c>
    </row>
    <row r="26" spans="1:21" x14ac:dyDescent="0.25">
      <c r="A26" s="20" t="s">
        <v>75</v>
      </c>
      <c r="B26" s="20" t="s">
        <v>81</v>
      </c>
      <c r="C26" s="20">
        <v>82.679000000000002</v>
      </c>
      <c r="D26" s="20">
        <v>11.43</v>
      </c>
      <c r="E26" s="20" t="s">
        <v>119</v>
      </c>
      <c r="F26" s="20" t="s">
        <v>37</v>
      </c>
      <c r="G26" s="20">
        <v>0.27100000000000002</v>
      </c>
      <c r="H26" s="20">
        <v>1.857</v>
      </c>
      <c r="I26" s="35" t="s">
        <v>108</v>
      </c>
      <c r="K26" s="20" t="s">
        <v>38</v>
      </c>
      <c r="L26" s="20">
        <v>40.628999999999998</v>
      </c>
      <c r="M26" s="20" t="s">
        <v>38</v>
      </c>
      <c r="N26" s="20">
        <v>0.498</v>
      </c>
      <c r="O26" s="20">
        <v>5.4909999999999997</v>
      </c>
      <c r="P26" s="20">
        <v>5.0830000000000002</v>
      </c>
      <c r="Q26" s="35" t="s">
        <v>108</v>
      </c>
      <c r="R26" s="35" t="s">
        <v>108</v>
      </c>
      <c r="S26" s="35" t="s">
        <v>108</v>
      </c>
      <c r="T26" s="35" t="s">
        <v>108</v>
      </c>
      <c r="U26" s="35" t="s">
        <v>108</v>
      </c>
    </row>
    <row r="27" spans="1:21" x14ac:dyDescent="0.25">
      <c r="A27" s="20" t="s">
        <v>76</v>
      </c>
      <c r="B27" s="20" t="s">
        <v>81</v>
      </c>
      <c r="C27" s="20">
        <v>50.725000000000001</v>
      </c>
      <c r="D27" s="20">
        <v>8.2669999999999995</v>
      </c>
      <c r="E27" s="20" t="s">
        <v>37</v>
      </c>
      <c r="F27" s="20" t="s">
        <v>37</v>
      </c>
      <c r="G27" s="20">
        <v>0.153</v>
      </c>
      <c r="H27" s="20">
        <v>0.58699999999999997</v>
      </c>
      <c r="I27" s="35" t="s">
        <v>108</v>
      </c>
      <c r="K27" s="20" t="s">
        <v>38</v>
      </c>
      <c r="L27" s="20">
        <v>26.76</v>
      </c>
      <c r="M27" s="20" t="s">
        <v>38</v>
      </c>
      <c r="N27" s="20">
        <v>0.93600000000000005</v>
      </c>
      <c r="O27" s="20">
        <v>4.2300000000000004</v>
      </c>
      <c r="P27" s="20">
        <v>4.8099999999999996</v>
      </c>
      <c r="Q27" s="35" t="s">
        <v>108</v>
      </c>
      <c r="R27" s="35" t="s">
        <v>108</v>
      </c>
      <c r="S27" s="35" t="s">
        <v>108</v>
      </c>
      <c r="T27" s="35" t="s">
        <v>108</v>
      </c>
      <c r="U27" s="35" t="s">
        <v>108</v>
      </c>
    </row>
    <row r="28" spans="1:21" x14ac:dyDescent="0.25">
      <c r="A28" s="20" t="s">
        <v>120</v>
      </c>
      <c r="B28" s="35">
        <v>0.22700000000000001</v>
      </c>
      <c r="C28" s="20">
        <v>391.65600000000001</v>
      </c>
      <c r="D28" s="20">
        <v>23.821999999999999</v>
      </c>
      <c r="E28" s="35" t="s">
        <v>119</v>
      </c>
      <c r="F28" s="35" t="s">
        <v>37</v>
      </c>
      <c r="G28" s="35">
        <v>0.94099999999999995</v>
      </c>
      <c r="H28" s="35" t="s">
        <v>81</v>
      </c>
      <c r="I28" s="20" t="s">
        <v>108</v>
      </c>
      <c r="K28" s="35" t="s">
        <v>81</v>
      </c>
      <c r="L28" s="20">
        <v>188.56899999999999</v>
      </c>
      <c r="M28" s="35" t="s">
        <v>38</v>
      </c>
      <c r="N28" s="20">
        <v>4.5599999999999996</v>
      </c>
      <c r="O28" s="20">
        <v>28.100999999999999</v>
      </c>
      <c r="P28" s="20">
        <v>32.728000000000002</v>
      </c>
      <c r="Q28" s="20" t="s">
        <v>108</v>
      </c>
      <c r="R28" s="20" t="s">
        <v>108</v>
      </c>
      <c r="S28" s="20" t="s">
        <v>108</v>
      </c>
      <c r="T28" s="20" t="s">
        <v>108</v>
      </c>
      <c r="U28" s="20" t="s">
        <v>108</v>
      </c>
    </row>
    <row r="29" spans="1:21" x14ac:dyDescent="0.25">
      <c r="A29" s="20" t="s">
        <v>102</v>
      </c>
      <c r="B29" s="35" t="s">
        <v>81</v>
      </c>
      <c r="C29" s="20">
        <v>310.67899999999997</v>
      </c>
      <c r="D29" s="20">
        <v>11.877000000000001</v>
      </c>
      <c r="E29" s="35" t="s">
        <v>119</v>
      </c>
      <c r="F29" s="35" t="s">
        <v>37</v>
      </c>
      <c r="G29" s="35">
        <v>0.69899999999999995</v>
      </c>
      <c r="H29" s="35">
        <v>1.9159999999999999</v>
      </c>
      <c r="I29" s="20" t="s">
        <v>108</v>
      </c>
      <c r="K29" s="35" t="s">
        <v>38</v>
      </c>
      <c r="L29" s="20">
        <v>162.999</v>
      </c>
      <c r="M29" s="35">
        <v>0.39300000000000002</v>
      </c>
      <c r="N29" s="20">
        <v>9.6180000000000003</v>
      </c>
      <c r="O29" s="20">
        <v>15.614000000000001</v>
      </c>
      <c r="P29" s="20">
        <v>18.951000000000001</v>
      </c>
      <c r="Q29" s="20" t="s">
        <v>108</v>
      </c>
      <c r="R29" s="20" t="s">
        <v>108</v>
      </c>
      <c r="S29" s="20" t="s">
        <v>108</v>
      </c>
      <c r="T29" s="20" t="s">
        <v>108</v>
      </c>
      <c r="U29" s="20" t="s">
        <v>108</v>
      </c>
    </row>
    <row r="30" spans="1:21" x14ac:dyDescent="0.25">
      <c r="A30" s="20" t="s">
        <v>123</v>
      </c>
      <c r="B30" s="34"/>
      <c r="C30" s="28"/>
      <c r="D30" s="28"/>
      <c r="E30" s="34"/>
      <c r="F30" s="34"/>
      <c r="G30" s="34"/>
      <c r="H30" s="34"/>
      <c r="I30" s="28"/>
      <c r="K30" s="34"/>
      <c r="L30" s="28"/>
      <c r="M30" s="34"/>
      <c r="N30" s="28"/>
      <c r="O30" s="28"/>
      <c r="P30" s="28"/>
      <c r="Q30" s="28"/>
      <c r="R30" s="28"/>
      <c r="S30" s="28"/>
      <c r="T30" s="28"/>
      <c r="U30" s="28"/>
    </row>
    <row r="31" spans="1:21" x14ac:dyDescent="0.25">
      <c r="A31" s="20" t="s">
        <v>124</v>
      </c>
      <c r="B31" s="34"/>
      <c r="C31" s="28"/>
      <c r="D31" s="28"/>
      <c r="E31" s="34"/>
      <c r="F31" s="34"/>
      <c r="G31" s="34"/>
      <c r="H31" s="34"/>
      <c r="I31" s="28"/>
      <c r="K31" s="34"/>
      <c r="L31" s="28"/>
      <c r="M31" s="34"/>
      <c r="N31" s="28"/>
      <c r="O31" s="28"/>
      <c r="P31" s="28"/>
      <c r="Q31" s="28"/>
      <c r="R31" s="28"/>
      <c r="S31" s="28"/>
      <c r="T31" s="28"/>
      <c r="U31" s="28"/>
    </row>
    <row r="32" spans="1:21" x14ac:dyDescent="0.25">
      <c r="A32" s="20" t="s">
        <v>77</v>
      </c>
      <c r="B32" s="20" t="s">
        <v>81</v>
      </c>
      <c r="C32" s="20">
        <v>82.927000000000007</v>
      </c>
      <c r="D32" s="20">
        <v>6.6260000000000003</v>
      </c>
      <c r="E32" s="20" t="s">
        <v>119</v>
      </c>
      <c r="F32" s="20" t="s">
        <v>37</v>
      </c>
      <c r="G32" s="20">
        <v>0.26900000000000002</v>
      </c>
      <c r="H32" s="20" t="s">
        <v>81</v>
      </c>
      <c r="I32" s="35" t="s">
        <v>108</v>
      </c>
      <c r="K32" s="20" t="s">
        <v>38</v>
      </c>
      <c r="L32" s="20">
        <v>40.362000000000002</v>
      </c>
      <c r="M32" s="20" t="s">
        <v>38</v>
      </c>
      <c r="N32" s="20">
        <v>0.44800000000000001</v>
      </c>
      <c r="O32" s="20">
        <v>6.0449999999999999</v>
      </c>
      <c r="P32" s="20">
        <v>6.2480000000000002</v>
      </c>
      <c r="Q32" s="35" t="s">
        <v>108</v>
      </c>
      <c r="R32" s="35" t="s">
        <v>108</v>
      </c>
      <c r="S32" s="35" t="s">
        <v>108</v>
      </c>
      <c r="T32" s="35" t="s">
        <v>108</v>
      </c>
      <c r="U32" s="35" t="s">
        <v>108</v>
      </c>
    </row>
    <row r="33" spans="1:21" x14ac:dyDescent="0.25">
      <c r="A33" s="20" t="s">
        <v>78</v>
      </c>
      <c r="B33" s="20" t="s">
        <v>81</v>
      </c>
      <c r="C33" s="20">
        <v>76.793000000000006</v>
      </c>
      <c r="D33" s="20">
        <v>9.2780000000000005</v>
      </c>
      <c r="E33" s="20" t="s">
        <v>119</v>
      </c>
      <c r="F33" s="20" t="s">
        <v>37</v>
      </c>
      <c r="G33" s="20">
        <v>0.317</v>
      </c>
      <c r="H33" s="20">
        <v>6.0999999999999999E-2</v>
      </c>
      <c r="I33" s="35" t="s">
        <v>108</v>
      </c>
      <c r="K33" s="20" t="s">
        <v>38</v>
      </c>
      <c r="L33" s="20">
        <v>36.603000000000002</v>
      </c>
      <c r="M33" s="20" t="s">
        <v>38</v>
      </c>
      <c r="N33" s="20">
        <v>0.58499999999999996</v>
      </c>
      <c r="O33" s="20">
        <v>4.4480000000000004</v>
      </c>
      <c r="P33" s="20">
        <v>2.6880000000000002</v>
      </c>
      <c r="Q33" s="35" t="s">
        <v>108</v>
      </c>
      <c r="R33" s="35" t="s">
        <v>108</v>
      </c>
      <c r="S33" s="35" t="s">
        <v>108</v>
      </c>
      <c r="T33" s="35" t="s">
        <v>108</v>
      </c>
      <c r="U33" s="35" t="s">
        <v>108</v>
      </c>
    </row>
    <row r="35" spans="1:21" x14ac:dyDescent="0.25">
      <c r="A35" s="21" t="s">
        <v>37</v>
      </c>
      <c r="B35" s="16" t="s">
        <v>59</v>
      </c>
    </row>
    <row r="36" spans="1:21" x14ac:dyDescent="0.25">
      <c r="A36" s="21" t="s">
        <v>108</v>
      </c>
      <c r="B36" s="16" t="s">
        <v>191</v>
      </c>
    </row>
    <row r="37" spans="1:21" x14ac:dyDescent="0.25">
      <c r="A37" s="33"/>
      <c r="B37" s="33" t="s">
        <v>243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8F71B-AF0D-415C-A447-E55B47EC78F1}">
  <dimension ref="A1:X37"/>
  <sheetViews>
    <sheetView topLeftCell="M4" workbookViewId="0">
      <selection activeCell="V1" sqref="V1:V1048576"/>
    </sheetView>
  </sheetViews>
  <sheetFormatPr defaultRowHeight="15" x14ac:dyDescent="0.25"/>
  <cols>
    <col min="1" max="1" width="20.5703125" bestFit="1" customWidth="1"/>
    <col min="2" max="2" width="8.42578125" bestFit="1" customWidth="1"/>
    <col min="4" max="6" width="11" bestFit="1" customWidth="1"/>
    <col min="7" max="7" width="9.28515625" bestFit="1" customWidth="1"/>
    <col min="8" max="8" width="11" bestFit="1" customWidth="1"/>
    <col min="9" max="9" width="8.5703125" bestFit="1" customWidth="1"/>
    <col min="19" max="19" width="13.5703125" bestFit="1" customWidth="1"/>
    <col min="20" max="20" width="14" bestFit="1" customWidth="1"/>
    <col min="21" max="21" width="10" bestFit="1" customWidth="1"/>
    <col min="22" max="22" width="11.28515625" style="44" bestFit="1" customWidth="1"/>
    <col min="23" max="23" width="15.28515625" style="20" bestFit="1" customWidth="1"/>
    <col min="24" max="24" width="10.42578125" bestFit="1" customWidth="1"/>
  </cols>
  <sheetData>
    <row r="1" spans="1:24" x14ac:dyDescent="0.25">
      <c r="A1" s="27" t="s">
        <v>83</v>
      </c>
      <c r="B1" s="27" t="s">
        <v>22</v>
      </c>
      <c r="C1" s="27" t="s">
        <v>23</v>
      </c>
      <c r="D1" s="27" t="s">
        <v>24</v>
      </c>
      <c r="E1" s="27" t="s">
        <v>25</v>
      </c>
      <c r="F1" s="27" t="s">
        <v>26</v>
      </c>
      <c r="G1" s="27" t="s">
        <v>27</v>
      </c>
      <c r="H1" s="27" t="s">
        <v>28</v>
      </c>
      <c r="I1" s="27" t="s">
        <v>106</v>
      </c>
      <c r="J1" s="1"/>
      <c r="K1" s="36" t="s">
        <v>29</v>
      </c>
      <c r="L1" s="36" t="s">
        <v>30</v>
      </c>
      <c r="M1" s="36" t="s">
        <v>31</v>
      </c>
      <c r="N1" s="36" t="s">
        <v>32</v>
      </c>
      <c r="O1" s="36" t="s">
        <v>33</v>
      </c>
      <c r="P1" s="36" t="s">
        <v>34</v>
      </c>
      <c r="Q1" s="36" t="s">
        <v>127</v>
      </c>
      <c r="R1" s="36" t="s">
        <v>128</v>
      </c>
      <c r="S1" s="36" t="s">
        <v>129</v>
      </c>
      <c r="T1" s="36" t="s">
        <v>130</v>
      </c>
      <c r="U1" s="37" t="s">
        <v>131</v>
      </c>
      <c r="V1" s="59" t="s">
        <v>251</v>
      </c>
      <c r="W1" s="27" t="s">
        <v>252</v>
      </c>
      <c r="X1" s="27" t="s">
        <v>253</v>
      </c>
    </row>
    <row r="2" spans="1:24" x14ac:dyDescent="0.25">
      <c r="A2" s="20" t="s">
        <v>107</v>
      </c>
      <c r="B2" s="19" t="s">
        <v>108</v>
      </c>
      <c r="C2" s="20">
        <v>27110</v>
      </c>
      <c r="D2" s="20">
        <v>3080</v>
      </c>
      <c r="E2" s="19" t="s">
        <v>108</v>
      </c>
      <c r="F2" s="19" t="s">
        <v>108</v>
      </c>
      <c r="G2" s="19" t="s">
        <v>108</v>
      </c>
      <c r="H2" s="19" t="s">
        <v>108</v>
      </c>
      <c r="I2" s="20">
        <v>1030</v>
      </c>
      <c r="J2" s="1"/>
      <c r="K2" s="19" t="s">
        <v>108</v>
      </c>
      <c r="L2" s="20">
        <v>16440</v>
      </c>
      <c r="M2" s="19" t="s">
        <v>108</v>
      </c>
      <c r="N2" s="20">
        <v>328</v>
      </c>
      <c r="O2" s="20">
        <v>1750</v>
      </c>
      <c r="P2" s="20">
        <v>346</v>
      </c>
      <c r="Q2" s="20" t="s">
        <v>254</v>
      </c>
      <c r="R2" s="20" t="s">
        <v>159</v>
      </c>
      <c r="S2" s="20" t="s">
        <v>255</v>
      </c>
      <c r="T2" s="20" t="s">
        <v>147</v>
      </c>
      <c r="U2" s="38" t="s">
        <v>147</v>
      </c>
      <c r="V2" s="44">
        <v>441</v>
      </c>
      <c r="W2" s="20">
        <v>441</v>
      </c>
      <c r="X2" s="19" t="s">
        <v>108</v>
      </c>
    </row>
    <row r="3" spans="1:24" x14ac:dyDescent="0.25">
      <c r="A3" s="20" t="s">
        <v>110</v>
      </c>
      <c r="B3" s="19" t="s">
        <v>108</v>
      </c>
      <c r="C3" s="20">
        <v>8050</v>
      </c>
      <c r="D3" s="20">
        <v>781</v>
      </c>
      <c r="E3" s="19" t="s">
        <v>108</v>
      </c>
      <c r="F3" s="19" t="s">
        <v>108</v>
      </c>
      <c r="G3" s="19" t="s">
        <v>108</v>
      </c>
      <c r="H3" s="19" t="s">
        <v>108</v>
      </c>
      <c r="I3" s="20">
        <v>261</v>
      </c>
      <c r="J3" s="1"/>
      <c r="K3" s="19" t="s">
        <v>108</v>
      </c>
      <c r="L3" s="20">
        <v>4000</v>
      </c>
      <c r="M3" s="19" t="s">
        <v>108</v>
      </c>
      <c r="N3" s="20">
        <v>31</v>
      </c>
      <c r="O3" s="20">
        <v>382</v>
      </c>
      <c r="P3" s="20">
        <v>724</v>
      </c>
      <c r="Q3" s="20" t="s">
        <v>217</v>
      </c>
      <c r="R3" s="20" t="s">
        <v>256</v>
      </c>
      <c r="S3" s="20" t="s">
        <v>134</v>
      </c>
      <c r="T3" s="20" t="s">
        <v>257</v>
      </c>
      <c r="U3" s="38" t="s">
        <v>257</v>
      </c>
      <c r="V3" s="44">
        <v>114</v>
      </c>
      <c r="W3" s="20">
        <v>114</v>
      </c>
      <c r="X3" s="19" t="s">
        <v>108</v>
      </c>
    </row>
    <row r="4" spans="1:24" x14ac:dyDescent="0.25">
      <c r="A4" s="20" t="s">
        <v>111</v>
      </c>
      <c r="B4" s="19" t="s">
        <v>108</v>
      </c>
      <c r="C4" s="20">
        <v>5440</v>
      </c>
      <c r="D4" s="20">
        <v>737</v>
      </c>
      <c r="E4" s="19" t="s">
        <v>108</v>
      </c>
      <c r="F4" s="19" t="s">
        <v>108</v>
      </c>
      <c r="G4" s="19" t="s">
        <v>108</v>
      </c>
      <c r="H4" s="19" t="s">
        <v>108</v>
      </c>
      <c r="I4" s="20">
        <v>246</v>
      </c>
      <c r="J4" s="1"/>
      <c r="K4" s="19" t="s">
        <v>108</v>
      </c>
      <c r="L4" s="20">
        <v>2920</v>
      </c>
      <c r="M4" s="19" t="s">
        <v>108</v>
      </c>
      <c r="N4" s="20" t="s">
        <v>258</v>
      </c>
      <c r="O4" s="20">
        <v>299</v>
      </c>
      <c r="P4" s="20">
        <v>153</v>
      </c>
      <c r="Q4" s="20" t="s">
        <v>236</v>
      </c>
      <c r="R4" s="20" t="s">
        <v>259</v>
      </c>
      <c r="S4" s="20" t="s">
        <v>260</v>
      </c>
      <c r="T4" s="20" t="s">
        <v>180</v>
      </c>
      <c r="U4" s="38" t="s">
        <v>261</v>
      </c>
      <c r="V4" s="44">
        <v>145</v>
      </c>
      <c r="W4" s="20">
        <v>145</v>
      </c>
      <c r="X4" s="19" t="s">
        <v>108</v>
      </c>
    </row>
    <row r="5" spans="1:24" x14ac:dyDescent="0.25">
      <c r="A5" s="20" t="s">
        <v>112</v>
      </c>
      <c r="B5" s="19" t="s">
        <v>108</v>
      </c>
      <c r="C5" s="20">
        <v>3400</v>
      </c>
      <c r="D5" s="20">
        <v>265</v>
      </c>
      <c r="E5" s="19" t="s">
        <v>108</v>
      </c>
      <c r="F5" s="19" t="s">
        <v>108</v>
      </c>
      <c r="G5" s="19" t="s">
        <v>108</v>
      </c>
      <c r="H5" s="19" t="s">
        <v>108</v>
      </c>
      <c r="I5" s="20" t="s">
        <v>247</v>
      </c>
      <c r="J5" s="1"/>
      <c r="K5" s="19" t="s">
        <v>108</v>
      </c>
      <c r="L5" s="20">
        <v>1980</v>
      </c>
      <c r="M5" s="19" t="s">
        <v>108</v>
      </c>
      <c r="N5" s="20" t="s">
        <v>262</v>
      </c>
      <c r="O5" s="20">
        <v>125</v>
      </c>
      <c r="P5" s="20">
        <v>142</v>
      </c>
      <c r="Q5" s="20" t="s">
        <v>263</v>
      </c>
      <c r="R5" s="20" t="s">
        <v>196</v>
      </c>
      <c r="S5" s="20" t="s">
        <v>137</v>
      </c>
      <c r="T5" s="20" t="s">
        <v>264</v>
      </c>
      <c r="U5" s="38" t="s">
        <v>118</v>
      </c>
      <c r="V5" s="44">
        <v>138</v>
      </c>
      <c r="W5" s="20">
        <v>138</v>
      </c>
      <c r="X5" s="19" t="s">
        <v>108</v>
      </c>
    </row>
    <row r="6" spans="1:24" x14ac:dyDescent="0.25">
      <c r="A6" s="20" t="s">
        <v>115</v>
      </c>
      <c r="B6" s="19" t="s">
        <v>108</v>
      </c>
      <c r="C6" s="20">
        <v>3020</v>
      </c>
      <c r="D6" s="20">
        <v>328</v>
      </c>
      <c r="E6" s="19" t="s">
        <v>108</v>
      </c>
      <c r="F6" s="19" t="s">
        <v>108</v>
      </c>
      <c r="G6" s="19" t="s">
        <v>108</v>
      </c>
      <c r="H6" s="19" t="s">
        <v>108</v>
      </c>
      <c r="I6" s="20">
        <v>109</v>
      </c>
      <c r="J6" s="1"/>
      <c r="K6" s="19" t="s">
        <v>108</v>
      </c>
      <c r="L6" s="20">
        <v>1960</v>
      </c>
      <c r="M6" s="19" t="s">
        <v>108</v>
      </c>
      <c r="N6" s="20" t="s">
        <v>142</v>
      </c>
      <c r="O6" s="20">
        <v>196</v>
      </c>
      <c r="P6" s="20">
        <v>104</v>
      </c>
      <c r="Q6" s="20" t="s">
        <v>265</v>
      </c>
      <c r="R6" s="20" t="s">
        <v>266</v>
      </c>
      <c r="S6" s="20" t="s">
        <v>137</v>
      </c>
      <c r="T6" s="20" t="s">
        <v>226</v>
      </c>
      <c r="U6" s="38" t="s">
        <v>209</v>
      </c>
      <c r="V6" s="44">
        <v>145</v>
      </c>
      <c r="W6" s="20">
        <v>154</v>
      </c>
      <c r="X6" s="20" t="s">
        <v>267</v>
      </c>
    </row>
    <row r="7" spans="1:24" x14ac:dyDescent="0.25">
      <c r="A7" s="20" t="s">
        <v>116</v>
      </c>
      <c r="B7" s="19" t="s">
        <v>108</v>
      </c>
      <c r="C7" s="20">
        <v>1380</v>
      </c>
      <c r="D7" s="20" t="s">
        <v>248</v>
      </c>
      <c r="E7" s="19" t="s">
        <v>108</v>
      </c>
      <c r="F7" s="19" t="s">
        <v>108</v>
      </c>
      <c r="G7" s="19" t="s">
        <v>108</v>
      </c>
      <c r="H7" s="19" t="s">
        <v>108</v>
      </c>
      <c r="I7" s="20" t="s">
        <v>179</v>
      </c>
      <c r="J7" s="1"/>
      <c r="K7" s="19" t="s">
        <v>108</v>
      </c>
      <c r="L7" s="20">
        <v>665</v>
      </c>
      <c r="M7" s="19" t="s">
        <v>108</v>
      </c>
      <c r="N7" s="20" t="s">
        <v>211</v>
      </c>
      <c r="O7" s="20" t="s">
        <v>268</v>
      </c>
      <c r="P7" s="20" t="s">
        <v>269</v>
      </c>
      <c r="Q7" s="20" t="s">
        <v>270</v>
      </c>
      <c r="R7" s="20">
        <v>162</v>
      </c>
      <c r="S7" s="20">
        <v>120</v>
      </c>
      <c r="T7" s="20" t="s">
        <v>271</v>
      </c>
      <c r="U7" s="38" t="s">
        <v>272</v>
      </c>
      <c r="V7" s="44" t="s">
        <v>273</v>
      </c>
      <c r="W7" s="20" t="s">
        <v>273</v>
      </c>
      <c r="X7" s="19" t="s">
        <v>108</v>
      </c>
    </row>
    <row r="8" spans="1:24" x14ac:dyDescent="0.25">
      <c r="A8" s="20" t="s">
        <v>60</v>
      </c>
      <c r="B8" s="20">
        <v>0.28100000000000003</v>
      </c>
      <c r="C8" s="20">
        <v>76.605000000000004</v>
      </c>
      <c r="D8" s="20">
        <v>9.8339999999999996</v>
      </c>
      <c r="E8" s="20" t="s">
        <v>119</v>
      </c>
      <c r="F8" s="20" t="s">
        <v>37</v>
      </c>
      <c r="G8" s="20">
        <v>0.22800000000000001</v>
      </c>
      <c r="H8" s="20" t="s">
        <v>37</v>
      </c>
      <c r="I8" s="19" t="s">
        <v>108</v>
      </c>
      <c r="J8" s="1"/>
      <c r="K8" s="20" t="s">
        <v>38</v>
      </c>
      <c r="L8" s="20">
        <v>29.131</v>
      </c>
      <c r="M8" s="20" t="s">
        <v>38</v>
      </c>
      <c r="N8" s="20">
        <v>0.57699999999999996</v>
      </c>
      <c r="O8" s="20">
        <v>4.5149999999999997</v>
      </c>
      <c r="P8" s="20">
        <v>3.7919999999999998</v>
      </c>
      <c r="Q8" s="19" t="s">
        <v>108</v>
      </c>
      <c r="R8" s="19" t="s">
        <v>108</v>
      </c>
      <c r="S8" s="19" t="s">
        <v>108</v>
      </c>
      <c r="T8" s="19" t="s">
        <v>108</v>
      </c>
      <c r="U8" s="19" t="s">
        <v>108</v>
      </c>
      <c r="V8" s="60" t="s">
        <v>108</v>
      </c>
      <c r="W8" s="19" t="s">
        <v>108</v>
      </c>
      <c r="X8" s="19" t="s">
        <v>108</v>
      </c>
    </row>
    <row r="9" spans="1:24" x14ac:dyDescent="0.25">
      <c r="A9" s="20" t="s">
        <v>61</v>
      </c>
      <c r="B9" s="20">
        <v>5.6000000000000001E-2</v>
      </c>
      <c r="C9" s="20">
        <v>83.313000000000002</v>
      </c>
      <c r="D9" s="20">
        <v>20.678000000000001</v>
      </c>
      <c r="E9" s="20" t="s">
        <v>119</v>
      </c>
      <c r="F9" s="20" t="s">
        <v>37</v>
      </c>
      <c r="G9" s="20">
        <v>0.247</v>
      </c>
      <c r="H9" s="20" t="s">
        <v>37</v>
      </c>
      <c r="I9" s="19" t="s">
        <v>108</v>
      </c>
      <c r="J9" s="1"/>
      <c r="K9" s="20" t="s">
        <v>38</v>
      </c>
      <c r="L9" s="20">
        <v>34.375999999999998</v>
      </c>
      <c r="M9" s="20" t="s">
        <v>38</v>
      </c>
      <c r="N9" s="20">
        <v>0.65500000000000003</v>
      </c>
      <c r="O9" s="20">
        <v>5.5129999999999999</v>
      </c>
      <c r="P9" s="20">
        <v>6.3419999999999996</v>
      </c>
      <c r="Q9" s="19" t="s">
        <v>108</v>
      </c>
      <c r="R9" s="19" t="s">
        <v>108</v>
      </c>
      <c r="S9" s="19" t="s">
        <v>108</v>
      </c>
      <c r="T9" s="19" t="s">
        <v>108</v>
      </c>
      <c r="U9" s="19" t="s">
        <v>108</v>
      </c>
      <c r="V9" s="60" t="s">
        <v>108</v>
      </c>
      <c r="W9" s="19" t="s">
        <v>108</v>
      </c>
      <c r="X9" s="19" t="s">
        <v>108</v>
      </c>
    </row>
    <row r="10" spans="1:24" x14ac:dyDescent="0.25">
      <c r="A10" s="20" t="s">
        <v>62</v>
      </c>
      <c r="B10" s="20" t="s">
        <v>81</v>
      </c>
      <c r="C10" s="20">
        <v>187.38300000000001</v>
      </c>
      <c r="D10" s="20">
        <v>29.751999999999999</v>
      </c>
      <c r="E10" s="20" t="s">
        <v>119</v>
      </c>
      <c r="F10" s="20" t="s">
        <v>37</v>
      </c>
      <c r="G10" s="20">
        <v>0.753</v>
      </c>
      <c r="H10" s="20">
        <v>4.0110000000000001</v>
      </c>
      <c r="I10" s="19" t="s">
        <v>108</v>
      </c>
      <c r="J10" s="1"/>
      <c r="K10" s="20" t="s">
        <v>38</v>
      </c>
      <c r="L10" s="20">
        <v>103.82599999999999</v>
      </c>
      <c r="M10" s="20" t="s">
        <v>38</v>
      </c>
      <c r="N10" s="20">
        <v>0.92500000000000004</v>
      </c>
      <c r="O10" s="20">
        <v>10.904999999999999</v>
      </c>
      <c r="P10" s="20">
        <v>4.4809999999999999</v>
      </c>
      <c r="Q10" s="19" t="s">
        <v>108</v>
      </c>
      <c r="R10" s="19" t="s">
        <v>108</v>
      </c>
      <c r="S10" s="19" t="s">
        <v>108</v>
      </c>
      <c r="T10" s="19" t="s">
        <v>108</v>
      </c>
      <c r="U10" s="19" t="s">
        <v>108</v>
      </c>
      <c r="V10" s="60" t="s">
        <v>108</v>
      </c>
      <c r="W10" s="19" t="s">
        <v>108</v>
      </c>
      <c r="X10" s="19" t="s">
        <v>108</v>
      </c>
    </row>
    <row r="11" spans="1:24" x14ac:dyDescent="0.25">
      <c r="A11" s="20" t="s">
        <v>63</v>
      </c>
      <c r="B11" s="20" t="s">
        <v>81</v>
      </c>
      <c r="C11" s="20">
        <v>204.261</v>
      </c>
      <c r="D11" s="20">
        <v>32.119999999999997</v>
      </c>
      <c r="E11" s="20" t="s">
        <v>119</v>
      </c>
      <c r="F11" s="20" t="s">
        <v>37</v>
      </c>
      <c r="G11" s="20">
        <v>0.90700000000000003</v>
      </c>
      <c r="H11" s="20">
        <v>0.315</v>
      </c>
      <c r="I11" s="19" t="s">
        <v>108</v>
      </c>
      <c r="J11" s="1"/>
      <c r="K11" s="20" t="s">
        <v>38</v>
      </c>
      <c r="L11" s="20">
        <v>114.214</v>
      </c>
      <c r="M11" s="20" t="s">
        <v>38</v>
      </c>
      <c r="N11" s="20">
        <v>1.423</v>
      </c>
      <c r="O11" s="20">
        <v>11.69</v>
      </c>
      <c r="P11" s="20">
        <v>8.359</v>
      </c>
      <c r="Q11" s="19" t="s">
        <v>108</v>
      </c>
      <c r="R11" s="19" t="s">
        <v>108</v>
      </c>
      <c r="S11" s="19" t="s">
        <v>108</v>
      </c>
      <c r="T11" s="19" t="s">
        <v>108</v>
      </c>
      <c r="U11" s="19" t="s">
        <v>108</v>
      </c>
      <c r="V11" s="60" t="s">
        <v>108</v>
      </c>
      <c r="W11" s="19" t="s">
        <v>108</v>
      </c>
      <c r="X11" s="19" t="s">
        <v>108</v>
      </c>
    </row>
    <row r="12" spans="1:24" x14ac:dyDescent="0.25">
      <c r="A12" s="20" t="s">
        <v>64</v>
      </c>
      <c r="B12" s="20" t="s">
        <v>37</v>
      </c>
      <c r="C12" s="20">
        <v>117.411</v>
      </c>
      <c r="D12" s="20">
        <v>15.795999999999999</v>
      </c>
      <c r="E12" s="20" t="s">
        <v>119</v>
      </c>
      <c r="F12" s="20" t="s">
        <v>37</v>
      </c>
      <c r="G12" s="20">
        <v>0.504</v>
      </c>
      <c r="H12" s="20">
        <v>5.8999999999999997E-2</v>
      </c>
      <c r="I12" s="19" t="s">
        <v>108</v>
      </c>
      <c r="J12" s="1"/>
      <c r="K12" s="20" t="s">
        <v>38</v>
      </c>
      <c r="L12" s="20">
        <v>49.6</v>
      </c>
      <c r="M12" s="20">
        <v>0.04</v>
      </c>
      <c r="N12" s="20">
        <v>0.92900000000000005</v>
      </c>
      <c r="O12" s="20">
        <v>6.1929999999999996</v>
      </c>
      <c r="P12" s="20">
        <v>4.6340000000000003</v>
      </c>
      <c r="Q12" s="19" t="s">
        <v>108</v>
      </c>
      <c r="R12" s="19" t="s">
        <v>108</v>
      </c>
      <c r="S12" s="19" t="s">
        <v>108</v>
      </c>
      <c r="T12" s="19" t="s">
        <v>108</v>
      </c>
      <c r="U12" s="19" t="s">
        <v>108</v>
      </c>
      <c r="V12" s="60" t="s">
        <v>108</v>
      </c>
      <c r="W12" s="19" t="s">
        <v>108</v>
      </c>
      <c r="X12" s="19" t="s">
        <v>108</v>
      </c>
    </row>
    <row r="13" spans="1:24" x14ac:dyDescent="0.25">
      <c r="A13" s="20" t="s">
        <v>65</v>
      </c>
      <c r="B13" s="20">
        <v>0.06</v>
      </c>
      <c r="C13" s="20">
        <v>120.197</v>
      </c>
      <c r="D13" s="20">
        <v>3.5859999999999999</v>
      </c>
      <c r="E13" s="20" t="s">
        <v>119</v>
      </c>
      <c r="F13" s="20" t="s">
        <v>37</v>
      </c>
      <c r="G13" s="20">
        <v>0.501</v>
      </c>
      <c r="H13" s="20">
        <v>0.123</v>
      </c>
      <c r="I13" s="19" t="s">
        <v>108</v>
      </c>
      <c r="J13" s="1"/>
      <c r="K13" s="20" t="s">
        <v>38</v>
      </c>
      <c r="L13" s="20">
        <v>54.256999999999998</v>
      </c>
      <c r="M13" s="20" t="s">
        <v>38</v>
      </c>
      <c r="N13" s="20">
        <v>0.999</v>
      </c>
      <c r="O13" s="20">
        <v>8.98</v>
      </c>
      <c r="P13" s="20">
        <v>4.5709999999999997</v>
      </c>
      <c r="Q13" s="19" t="s">
        <v>108</v>
      </c>
      <c r="R13" s="19" t="s">
        <v>108</v>
      </c>
      <c r="S13" s="19" t="s">
        <v>108</v>
      </c>
      <c r="T13" s="19" t="s">
        <v>108</v>
      </c>
      <c r="U13" s="19" t="s">
        <v>108</v>
      </c>
      <c r="V13" s="60" t="s">
        <v>108</v>
      </c>
      <c r="W13" s="19" t="s">
        <v>108</v>
      </c>
      <c r="X13" s="19" t="s">
        <v>108</v>
      </c>
    </row>
    <row r="14" spans="1:24" x14ac:dyDescent="0.25">
      <c r="A14" s="20" t="s">
        <v>66</v>
      </c>
      <c r="B14" s="20" t="s">
        <v>81</v>
      </c>
      <c r="C14" s="20">
        <v>153.477</v>
      </c>
      <c r="D14" s="20">
        <v>18.204000000000001</v>
      </c>
      <c r="E14" s="20" t="s">
        <v>37</v>
      </c>
      <c r="F14" s="20" t="s">
        <v>37</v>
      </c>
      <c r="G14" s="20">
        <v>0.46</v>
      </c>
      <c r="H14" s="20">
        <v>0.29899999999999999</v>
      </c>
      <c r="I14" s="19" t="s">
        <v>108</v>
      </c>
      <c r="J14" s="1"/>
      <c r="K14" s="20" t="s">
        <v>38</v>
      </c>
      <c r="L14" s="20">
        <v>78.3</v>
      </c>
      <c r="M14" s="20" t="s">
        <v>38</v>
      </c>
      <c r="N14" s="20">
        <v>1.2769999999999999</v>
      </c>
      <c r="O14" s="20">
        <v>9.5879999999999992</v>
      </c>
      <c r="P14" s="20">
        <v>5.2489999999999997</v>
      </c>
      <c r="Q14" s="19" t="s">
        <v>108</v>
      </c>
      <c r="R14" s="19" t="s">
        <v>108</v>
      </c>
      <c r="S14" s="19" t="s">
        <v>108</v>
      </c>
      <c r="T14" s="19" t="s">
        <v>108</v>
      </c>
      <c r="U14" s="19" t="s">
        <v>108</v>
      </c>
      <c r="V14" s="60" t="s">
        <v>108</v>
      </c>
      <c r="W14" s="19" t="s">
        <v>108</v>
      </c>
      <c r="X14" s="19" t="s">
        <v>108</v>
      </c>
    </row>
    <row r="15" spans="1:24" x14ac:dyDescent="0.25">
      <c r="A15" s="20" t="s">
        <v>67</v>
      </c>
      <c r="B15" s="20" t="s">
        <v>81</v>
      </c>
      <c r="C15" s="20">
        <v>134.91</v>
      </c>
      <c r="D15" s="20">
        <v>18.207000000000001</v>
      </c>
      <c r="E15" s="20" t="s">
        <v>119</v>
      </c>
      <c r="F15" s="20" t="s">
        <v>37</v>
      </c>
      <c r="G15" s="20">
        <v>0.495</v>
      </c>
      <c r="H15" s="20">
        <v>7.3999999999999996E-2</v>
      </c>
      <c r="I15" s="19" t="s">
        <v>108</v>
      </c>
      <c r="J15" s="1"/>
      <c r="K15" s="20" t="s">
        <v>38</v>
      </c>
      <c r="L15" s="20">
        <v>69.570999999999998</v>
      </c>
      <c r="M15" s="20" t="s">
        <v>38</v>
      </c>
      <c r="N15" s="20">
        <v>1.4</v>
      </c>
      <c r="O15" s="20">
        <v>9.4120000000000008</v>
      </c>
      <c r="P15" s="20">
        <v>4.2930000000000001</v>
      </c>
      <c r="Q15" s="19" t="s">
        <v>108</v>
      </c>
      <c r="R15" s="19" t="s">
        <v>108</v>
      </c>
      <c r="S15" s="19" t="s">
        <v>108</v>
      </c>
      <c r="T15" s="19" t="s">
        <v>108</v>
      </c>
      <c r="U15" s="19" t="s">
        <v>108</v>
      </c>
      <c r="V15" s="60" t="s">
        <v>108</v>
      </c>
      <c r="W15" s="19" t="s">
        <v>108</v>
      </c>
      <c r="X15" s="19" t="s">
        <v>108</v>
      </c>
    </row>
    <row r="16" spans="1:24" x14ac:dyDescent="0.25">
      <c r="A16" s="20" t="s">
        <v>197</v>
      </c>
      <c r="B16" s="20" t="s">
        <v>81</v>
      </c>
      <c r="C16" s="20">
        <v>151.72800000000001</v>
      </c>
      <c r="D16" s="20">
        <v>18.829999999999998</v>
      </c>
      <c r="E16" s="20" t="s">
        <v>119</v>
      </c>
      <c r="F16" s="20" t="s">
        <v>37</v>
      </c>
      <c r="G16" s="20">
        <v>0.623</v>
      </c>
      <c r="H16" s="20">
        <v>1.554</v>
      </c>
      <c r="I16" s="19" t="s">
        <v>108</v>
      </c>
      <c r="J16" s="1"/>
      <c r="K16" s="20" t="s">
        <v>38</v>
      </c>
      <c r="L16" s="20">
        <v>79.597999999999999</v>
      </c>
      <c r="M16" s="20" t="s">
        <v>38</v>
      </c>
      <c r="N16" s="20">
        <v>0.81799999999999995</v>
      </c>
      <c r="O16" s="20">
        <v>9.0739999999999998</v>
      </c>
      <c r="P16" s="20">
        <v>4.6289999999999996</v>
      </c>
      <c r="Q16" s="19" t="s">
        <v>108</v>
      </c>
      <c r="R16" s="19" t="s">
        <v>108</v>
      </c>
      <c r="S16" s="19" t="s">
        <v>108</v>
      </c>
      <c r="T16" s="19" t="s">
        <v>108</v>
      </c>
      <c r="U16" s="19" t="s">
        <v>108</v>
      </c>
      <c r="V16" s="60" t="s">
        <v>108</v>
      </c>
      <c r="W16" s="19" t="s">
        <v>108</v>
      </c>
      <c r="X16" s="19" t="s">
        <v>108</v>
      </c>
    </row>
    <row r="17" spans="1:24" x14ac:dyDescent="0.25">
      <c r="A17" s="20" t="s">
        <v>198</v>
      </c>
      <c r="B17" s="20" t="s">
        <v>81</v>
      </c>
      <c r="C17" s="20">
        <v>154.053</v>
      </c>
      <c r="D17" s="20">
        <v>19.640999999999998</v>
      </c>
      <c r="E17" s="20" t="s">
        <v>119</v>
      </c>
      <c r="F17" s="20" t="s">
        <v>37</v>
      </c>
      <c r="G17" s="20">
        <v>0.64200000000000002</v>
      </c>
      <c r="H17" s="20">
        <v>1.7350000000000001</v>
      </c>
      <c r="I17" s="19" t="s">
        <v>108</v>
      </c>
      <c r="J17" s="1"/>
      <c r="K17" s="20" t="s">
        <v>38</v>
      </c>
      <c r="L17" s="20">
        <v>82.138000000000005</v>
      </c>
      <c r="M17" s="20" t="s">
        <v>38</v>
      </c>
      <c r="N17" s="20">
        <v>0.82299999999999995</v>
      </c>
      <c r="O17" s="20">
        <v>9.4960000000000004</v>
      </c>
      <c r="P17" s="20">
        <v>3.448</v>
      </c>
      <c r="Q17" s="19" t="s">
        <v>108</v>
      </c>
      <c r="R17" s="19" t="s">
        <v>108</v>
      </c>
      <c r="S17" s="19" t="s">
        <v>108</v>
      </c>
      <c r="T17" s="19" t="s">
        <v>108</v>
      </c>
      <c r="U17" s="19" t="s">
        <v>108</v>
      </c>
      <c r="V17" s="60" t="s">
        <v>108</v>
      </c>
      <c r="W17" s="19" t="s">
        <v>108</v>
      </c>
      <c r="X17" s="19" t="s">
        <v>108</v>
      </c>
    </row>
    <row r="18" spans="1:24" x14ac:dyDescent="0.25">
      <c r="A18" s="20" t="s">
        <v>199</v>
      </c>
      <c r="B18" s="20" t="s">
        <v>81</v>
      </c>
      <c r="C18" s="20">
        <v>146.274</v>
      </c>
      <c r="D18" s="20">
        <v>17.7</v>
      </c>
      <c r="E18" s="20" t="s">
        <v>119</v>
      </c>
      <c r="F18" s="20" t="s">
        <v>37</v>
      </c>
      <c r="G18" s="20">
        <v>0.59799999999999998</v>
      </c>
      <c r="H18" s="20">
        <v>1.4410000000000001</v>
      </c>
      <c r="I18" s="19" t="s">
        <v>108</v>
      </c>
      <c r="J18" s="1"/>
      <c r="K18" s="20" t="s">
        <v>38</v>
      </c>
      <c r="L18" s="20">
        <v>71.974000000000004</v>
      </c>
      <c r="M18" s="20" t="s">
        <v>38</v>
      </c>
      <c r="N18" s="20">
        <v>0.72299999999999998</v>
      </c>
      <c r="O18" s="20">
        <v>9.3350000000000009</v>
      </c>
      <c r="P18" s="20">
        <v>6.5270000000000001</v>
      </c>
      <c r="Q18" s="19" t="s">
        <v>108</v>
      </c>
      <c r="R18" s="19" t="s">
        <v>108</v>
      </c>
      <c r="S18" s="19" t="s">
        <v>108</v>
      </c>
      <c r="T18" s="19" t="s">
        <v>108</v>
      </c>
      <c r="U18" s="19" t="s">
        <v>108</v>
      </c>
      <c r="V18" s="60" t="s">
        <v>108</v>
      </c>
      <c r="W18" s="19" t="s">
        <v>108</v>
      </c>
      <c r="X18" s="19" t="s">
        <v>108</v>
      </c>
    </row>
    <row r="19" spans="1:24" x14ac:dyDescent="0.25">
      <c r="A19" s="20" t="s">
        <v>69</v>
      </c>
      <c r="B19" s="20">
        <v>0.126</v>
      </c>
      <c r="C19" s="20">
        <v>88.570999999999998</v>
      </c>
      <c r="D19" s="20">
        <v>7.8780000000000001</v>
      </c>
      <c r="E19" s="20" t="s">
        <v>119</v>
      </c>
      <c r="F19" s="20" t="s">
        <v>37</v>
      </c>
      <c r="G19" s="20">
        <v>0.26300000000000001</v>
      </c>
      <c r="H19" s="20">
        <v>0.25700000000000001</v>
      </c>
      <c r="I19" s="19" t="s">
        <v>108</v>
      </c>
      <c r="J19" s="1"/>
      <c r="K19" s="20" t="s">
        <v>38</v>
      </c>
      <c r="L19" s="20">
        <v>36.466000000000001</v>
      </c>
      <c r="M19" s="20" t="s">
        <v>38</v>
      </c>
      <c r="N19" s="20">
        <v>0.96599999999999997</v>
      </c>
      <c r="O19" s="20">
        <v>6.3380000000000001</v>
      </c>
      <c r="P19" s="20">
        <v>1.9730000000000001</v>
      </c>
      <c r="Q19" s="19" t="s">
        <v>108</v>
      </c>
      <c r="R19" s="19" t="s">
        <v>108</v>
      </c>
      <c r="S19" s="19" t="s">
        <v>108</v>
      </c>
      <c r="T19" s="19" t="s">
        <v>108</v>
      </c>
      <c r="U19" s="19" t="s">
        <v>108</v>
      </c>
      <c r="V19" s="60" t="s">
        <v>108</v>
      </c>
      <c r="W19" s="19" t="s">
        <v>108</v>
      </c>
      <c r="X19" s="19" t="s">
        <v>108</v>
      </c>
    </row>
    <row r="20" spans="1:24" x14ac:dyDescent="0.25">
      <c r="A20" s="20" t="s">
        <v>70</v>
      </c>
      <c r="B20" s="20" t="s">
        <v>81</v>
      </c>
      <c r="C20" s="20">
        <v>136.61000000000001</v>
      </c>
      <c r="D20" s="20">
        <v>15.587</v>
      </c>
      <c r="E20" s="20">
        <v>9.8000000000000004E-2</v>
      </c>
      <c r="F20" s="20" t="s">
        <v>37</v>
      </c>
      <c r="G20" s="20">
        <v>0.42399999999999999</v>
      </c>
      <c r="H20" s="20">
        <v>0.54500000000000004</v>
      </c>
      <c r="I20" s="19" t="s">
        <v>108</v>
      </c>
      <c r="J20" s="1"/>
      <c r="K20" s="20" t="s">
        <v>38</v>
      </c>
      <c r="L20" s="20">
        <v>69.090999999999994</v>
      </c>
      <c r="M20" s="20" t="s">
        <v>38</v>
      </c>
      <c r="N20" s="20">
        <v>1.379</v>
      </c>
      <c r="O20" s="20">
        <v>7.8319999999999999</v>
      </c>
      <c r="P20" s="20">
        <v>4.43</v>
      </c>
      <c r="Q20" s="19" t="s">
        <v>108</v>
      </c>
      <c r="R20" s="19" t="s">
        <v>108</v>
      </c>
      <c r="S20" s="19" t="s">
        <v>108</v>
      </c>
      <c r="T20" s="19" t="s">
        <v>108</v>
      </c>
      <c r="U20" s="19" t="s">
        <v>108</v>
      </c>
      <c r="V20" s="60" t="s">
        <v>108</v>
      </c>
      <c r="W20" s="19" t="s">
        <v>108</v>
      </c>
      <c r="X20" s="19" t="s">
        <v>108</v>
      </c>
    </row>
    <row r="21" spans="1:24" x14ac:dyDescent="0.25">
      <c r="A21" s="20" t="s">
        <v>71</v>
      </c>
      <c r="B21" s="20">
        <v>7.1999999999999995E-2</v>
      </c>
      <c r="C21" s="20">
        <v>149.29900000000001</v>
      </c>
      <c r="D21" s="20">
        <v>9.2370000000000001</v>
      </c>
      <c r="E21" s="20" t="s">
        <v>119</v>
      </c>
      <c r="F21" s="20" t="s">
        <v>37</v>
      </c>
      <c r="G21" s="20">
        <v>0.57199999999999995</v>
      </c>
      <c r="H21" s="20" t="s">
        <v>81</v>
      </c>
      <c r="I21" s="19" t="s">
        <v>108</v>
      </c>
      <c r="J21" s="1"/>
      <c r="K21" s="20" t="s">
        <v>38</v>
      </c>
      <c r="L21" s="20">
        <v>68.171999999999997</v>
      </c>
      <c r="M21" s="20" t="s">
        <v>38</v>
      </c>
      <c r="N21" s="20">
        <v>0.746</v>
      </c>
      <c r="O21" s="20">
        <v>9.6120000000000001</v>
      </c>
      <c r="P21" s="20">
        <v>6.02</v>
      </c>
      <c r="Q21" s="19" t="s">
        <v>108</v>
      </c>
      <c r="R21" s="19" t="s">
        <v>108</v>
      </c>
      <c r="S21" s="19" t="s">
        <v>108</v>
      </c>
      <c r="T21" s="19" t="s">
        <v>108</v>
      </c>
      <c r="U21" s="19" t="s">
        <v>108</v>
      </c>
      <c r="V21" s="60" t="s">
        <v>108</v>
      </c>
      <c r="W21" s="19" t="s">
        <v>108</v>
      </c>
      <c r="X21" s="19" t="s">
        <v>108</v>
      </c>
    </row>
    <row r="22" spans="1:24" x14ac:dyDescent="0.25">
      <c r="A22" s="20" t="s">
        <v>72</v>
      </c>
      <c r="B22" s="20" t="s">
        <v>81</v>
      </c>
      <c r="C22" s="20">
        <v>84.512</v>
      </c>
      <c r="D22" s="20">
        <v>10.414999999999999</v>
      </c>
      <c r="E22" s="20" t="s">
        <v>119</v>
      </c>
      <c r="F22" s="20" t="s">
        <v>37</v>
      </c>
      <c r="G22" s="20">
        <v>0.23100000000000001</v>
      </c>
      <c r="H22" s="20">
        <v>0.43099999999999999</v>
      </c>
      <c r="I22" s="19" t="s">
        <v>108</v>
      </c>
      <c r="J22" s="1"/>
      <c r="K22" s="20" t="s">
        <v>38</v>
      </c>
      <c r="L22" s="20">
        <v>34.148000000000003</v>
      </c>
      <c r="M22" s="20" t="s">
        <v>38</v>
      </c>
      <c r="N22" s="20">
        <v>0.46200000000000002</v>
      </c>
      <c r="O22" s="20">
        <v>5.9359999999999999</v>
      </c>
      <c r="P22" s="20">
        <v>2.5129999999999999</v>
      </c>
      <c r="Q22" s="19" t="s">
        <v>108</v>
      </c>
      <c r="R22" s="19" t="s">
        <v>108</v>
      </c>
      <c r="S22" s="19" t="s">
        <v>108</v>
      </c>
      <c r="T22" s="19" t="s">
        <v>108</v>
      </c>
      <c r="U22" s="19" t="s">
        <v>108</v>
      </c>
      <c r="V22" s="60" t="s">
        <v>108</v>
      </c>
      <c r="W22" s="19" t="s">
        <v>108</v>
      </c>
      <c r="X22" s="19" t="s">
        <v>108</v>
      </c>
    </row>
    <row r="23" spans="1:24" x14ac:dyDescent="0.25">
      <c r="A23" s="20" t="s">
        <v>73</v>
      </c>
      <c r="B23" s="28"/>
      <c r="C23" s="28"/>
      <c r="D23" s="28"/>
      <c r="E23" s="28"/>
      <c r="F23" s="28"/>
      <c r="G23" s="28"/>
      <c r="H23" s="28"/>
      <c r="I23" s="29"/>
      <c r="J23" s="33"/>
      <c r="K23" s="28"/>
      <c r="L23" s="28"/>
      <c r="M23" s="28"/>
      <c r="N23" s="28"/>
      <c r="O23" s="28"/>
      <c r="P23" s="28"/>
      <c r="Q23" s="29"/>
      <c r="R23" s="29"/>
      <c r="S23" s="29"/>
      <c r="T23" s="29"/>
      <c r="U23" s="29"/>
      <c r="V23" s="60" t="s">
        <v>108</v>
      </c>
      <c r="W23" s="19" t="s">
        <v>108</v>
      </c>
      <c r="X23" s="19" t="s">
        <v>108</v>
      </c>
    </row>
    <row r="24" spans="1:24" x14ac:dyDescent="0.25">
      <c r="A24" s="20" t="s">
        <v>74</v>
      </c>
      <c r="B24" s="20">
        <v>0.183</v>
      </c>
      <c r="C24" s="20">
        <v>75.536000000000001</v>
      </c>
      <c r="D24" s="20">
        <v>9.2210000000000001</v>
      </c>
      <c r="E24" s="20" t="s">
        <v>119</v>
      </c>
      <c r="F24" s="20" t="s">
        <v>37</v>
      </c>
      <c r="G24" s="20">
        <v>0.22800000000000001</v>
      </c>
      <c r="H24" s="20" t="s">
        <v>37</v>
      </c>
      <c r="I24" s="19" t="s">
        <v>108</v>
      </c>
      <c r="J24" s="1"/>
      <c r="K24" s="20" t="s">
        <v>38</v>
      </c>
      <c r="L24" s="20">
        <v>29.766999999999999</v>
      </c>
      <c r="M24" s="20" t="s">
        <v>38</v>
      </c>
      <c r="N24" s="20">
        <v>0.97099999999999997</v>
      </c>
      <c r="O24" s="20">
        <v>5.4729999999999999</v>
      </c>
      <c r="P24" s="20">
        <v>6.2649999999999997</v>
      </c>
      <c r="Q24" s="19" t="s">
        <v>108</v>
      </c>
      <c r="R24" s="19" t="s">
        <v>108</v>
      </c>
      <c r="S24" s="19" t="s">
        <v>108</v>
      </c>
      <c r="T24" s="19" t="s">
        <v>108</v>
      </c>
      <c r="U24" s="19" t="s">
        <v>108</v>
      </c>
      <c r="V24" s="60" t="s">
        <v>108</v>
      </c>
      <c r="W24" s="19" t="s">
        <v>108</v>
      </c>
      <c r="X24" s="19" t="s">
        <v>108</v>
      </c>
    </row>
    <row r="25" spans="1:24" x14ac:dyDescent="0.25">
      <c r="A25" s="20" t="s">
        <v>75</v>
      </c>
      <c r="B25" s="20" t="s">
        <v>81</v>
      </c>
      <c r="C25" s="20">
        <v>84.043000000000006</v>
      </c>
      <c r="D25" s="20">
        <v>12.696999999999999</v>
      </c>
      <c r="E25" s="20" t="s">
        <v>119</v>
      </c>
      <c r="F25" s="20" t="s">
        <v>37</v>
      </c>
      <c r="G25" s="20">
        <v>0.3</v>
      </c>
      <c r="H25" s="20">
        <v>1.97</v>
      </c>
      <c r="I25" s="19" t="s">
        <v>108</v>
      </c>
      <c r="J25" s="1"/>
      <c r="K25" s="20" t="s">
        <v>38</v>
      </c>
      <c r="L25" s="20">
        <v>35.396999999999998</v>
      </c>
      <c r="M25" s="20" t="s">
        <v>38</v>
      </c>
      <c r="N25" s="20">
        <v>0.47499999999999998</v>
      </c>
      <c r="O25" s="20">
        <v>6.274</v>
      </c>
      <c r="P25" s="20">
        <v>2.0110000000000001</v>
      </c>
      <c r="Q25" s="19" t="s">
        <v>108</v>
      </c>
      <c r="R25" s="19" t="s">
        <v>108</v>
      </c>
      <c r="S25" s="19" t="s">
        <v>108</v>
      </c>
      <c r="T25" s="19" t="s">
        <v>108</v>
      </c>
      <c r="U25" s="19" t="s">
        <v>108</v>
      </c>
      <c r="V25" s="60" t="s">
        <v>108</v>
      </c>
      <c r="W25" s="19" t="s">
        <v>108</v>
      </c>
      <c r="X25" s="19" t="s">
        <v>108</v>
      </c>
    </row>
    <row r="26" spans="1:24" x14ac:dyDescent="0.25">
      <c r="A26" s="20" t="s">
        <v>76</v>
      </c>
      <c r="B26" s="20" t="s">
        <v>81</v>
      </c>
      <c r="C26" s="20">
        <v>66.736999999999995</v>
      </c>
      <c r="D26" s="20">
        <v>8.6549999999999994</v>
      </c>
      <c r="E26" s="20" t="s">
        <v>119</v>
      </c>
      <c r="F26" s="20" t="s">
        <v>37</v>
      </c>
      <c r="G26" s="20">
        <v>0.24099999999999999</v>
      </c>
      <c r="H26" s="20">
        <v>0.97499999999999998</v>
      </c>
      <c r="I26" s="19" t="s">
        <v>108</v>
      </c>
      <c r="J26" s="1"/>
      <c r="K26" s="20" t="s">
        <v>38</v>
      </c>
      <c r="L26" s="20">
        <v>25.951000000000001</v>
      </c>
      <c r="M26" s="20" t="s">
        <v>38</v>
      </c>
      <c r="N26" s="20">
        <v>0.63800000000000001</v>
      </c>
      <c r="O26" s="20">
        <v>5</v>
      </c>
      <c r="P26" s="20">
        <v>3.1669999999999998</v>
      </c>
      <c r="Q26" s="19" t="s">
        <v>108</v>
      </c>
      <c r="R26" s="19" t="s">
        <v>108</v>
      </c>
      <c r="S26" s="19" t="s">
        <v>108</v>
      </c>
      <c r="T26" s="19" t="s">
        <v>108</v>
      </c>
      <c r="U26" s="19" t="s">
        <v>108</v>
      </c>
      <c r="V26" s="60" t="s">
        <v>108</v>
      </c>
      <c r="W26" s="19" t="s">
        <v>108</v>
      </c>
      <c r="X26" s="19" t="s">
        <v>108</v>
      </c>
    </row>
    <row r="27" spans="1:24" x14ac:dyDescent="0.25">
      <c r="A27" s="20" t="s">
        <v>120</v>
      </c>
      <c r="B27" s="19" t="s">
        <v>108</v>
      </c>
      <c r="C27" s="20">
        <v>356</v>
      </c>
      <c r="D27" s="20" t="s">
        <v>200</v>
      </c>
      <c r="E27" s="19" t="s">
        <v>108</v>
      </c>
      <c r="F27" s="19" t="s">
        <v>108</v>
      </c>
      <c r="G27" s="19" t="s">
        <v>108</v>
      </c>
      <c r="H27" s="19" t="s">
        <v>108</v>
      </c>
      <c r="I27" s="20" t="s">
        <v>201</v>
      </c>
      <c r="J27" s="1"/>
      <c r="K27" s="19" t="s">
        <v>108</v>
      </c>
      <c r="L27" s="20">
        <v>171</v>
      </c>
      <c r="M27" s="19" t="s">
        <v>108</v>
      </c>
      <c r="N27" s="20" t="s">
        <v>233</v>
      </c>
      <c r="O27" s="20" t="s">
        <v>234</v>
      </c>
      <c r="P27" s="20" t="s">
        <v>200</v>
      </c>
      <c r="Q27" s="20" t="s">
        <v>235</v>
      </c>
      <c r="R27" s="20" t="s">
        <v>149</v>
      </c>
      <c r="S27" s="20" t="s">
        <v>137</v>
      </c>
      <c r="T27" s="20" t="s">
        <v>236</v>
      </c>
      <c r="U27" s="38" t="s">
        <v>138</v>
      </c>
      <c r="V27" s="60" t="s">
        <v>108</v>
      </c>
      <c r="W27" s="19" t="s">
        <v>108</v>
      </c>
      <c r="X27" s="19" t="s">
        <v>108</v>
      </c>
    </row>
    <row r="28" spans="1:24" x14ac:dyDescent="0.25">
      <c r="A28" s="20" t="s">
        <v>123</v>
      </c>
      <c r="B28" s="19" t="s">
        <v>108</v>
      </c>
      <c r="C28" s="20">
        <v>12680</v>
      </c>
      <c r="D28" s="20">
        <v>1060</v>
      </c>
      <c r="E28" s="19" t="s">
        <v>108</v>
      </c>
      <c r="F28" s="19" t="s">
        <v>108</v>
      </c>
      <c r="G28" s="19" t="s">
        <v>108</v>
      </c>
      <c r="H28" s="19" t="s">
        <v>108</v>
      </c>
      <c r="I28" s="20">
        <v>355</v>
      </c>
      <c r="J28" s="1"/>
      <c r="K28" s="19" t="s">
        <v>108</v>
      </c>
      <c r="L28" s="20">
        <v>6560</v>
      </c>
      <c r="M28" s="19" t="s">
        <v>108</v>
      </c>
      <c r="N28" s="20" t="s">
        <v>274</v>
      </c>
      <c r="O28" s="20">
        <v>1020</v>
      </c>
      <c r="P28" s="20">
        <v>655</v>
      </c>
      <c r="Q28" s="20" t="s">
        <v>151</v>
      </c>
      <c r="R28" s="20" t="s">
        <v>275</v>
      </c>
      <c r="S28" s="20" t="s">
        <v>276</v>
      </c>
      <c r="T28" s="20" t="s">
        <v>156</v>
      </c>
      <c r="U28" s="38" t="s">
        <v>277</v>
      </c>
      <c r="V28" s="44">
        <v>109</v>
      </c>
      <c r="W28" s="20">
        <v>109</v>
      </c>
      <c r="X28" s="19" t="s">
        <v>108</v>
      </c>
    </row>
    <row r="29" spans="1:24" x14ac:dyDescent="0.25">
      <c r="A29" s="20" t="s">
        <v>124</v>
      </c>
      <c r="B29" s="19" t="s">
        <v>108</v>
      </c>
      <c r="C29" s="20">
        <v>1570</v>
      </c>
      <c r="D29" s="20" t="s">
        <v>249</v>
      </c>
      <c r="E29" s="19" t="s">
        <v>108</v>
      </c>
      <c r="F29" s="19" t="s">
        <v>108</v>
      </c>
      <c r="G29" s="19" t="s">
        <v>108</v>
      </c>
      <c r="H29" s="19" t="s">
        <v>108</v>
      </c>
      <c r="I29" s="20" t="s">
        <v>250</v>
      </c>
      <c r="J29" s="1"/>
      <c r="K29" s="19" t="s">
        <v>108</v>
      </c>
      <c r="L29" s="20">
        <v>779</v>
      </c>
      <c r="M29" s="19" t="s">
        <v>108</v>
      </c>
      <c r="N29" s="20" t="s">
        <v>238</v>
      </c>
      <c r="O29" s="20">
        <v>105</v>
      </c>
      <c r="P29" s="20" t="s">
        <v>278</v>
      </c>
      <c r="Q29" s="20" t="s">
        <v>231</v>
      </c>
      <c r="R29" s="20" t="s">
        <v>279</v>
      </c>
      <c r="S29" s="20" t="s">
        <v>244</v>
      </c>
      <c r="T29" s="20" t="s">
        <v>280</v>
      </c>
      <c r="U29" s="38" t="s">
        <v>281</v>
      </c>
      <c r="V29" s="44">
        <v>120</v>
      </c>
      <c r="W29" s="20">
        <v>120</v>
      </c>
      <c r="X29" s="19" t="s">
        <v>108</v>
      </c>
    </row>
    <row r="30" spans="1:24" x14ac:dyDescent="0.25">
      <c r="A30" s="20" t="s">
        <v>77</v>
      </c>
      <c r="B30" s="20">
        <v>0.19</v>
      </c>
      <c r="C30" s="20">
        <v>85.281999999999996</v>
      </c>
      <c r="D30" s="20">
        <v>8.3469999999999995</v>
      </c>
      <c r="E30" s="20" t="s">
        <v>119</v>
      </c>
      <c r="F30" s="20" t="s">
        <v>37</v>
      </c>
      <c r="G30" s="20">
        <v>0.27500000000000002</v>
      </c>
      <c r="H30" s="20">
        <v>9.5000000000000001E-2</v>
      </c>
      <c r="I30" s="19" t="s">
        <v>108</v>
      </c>
      <c r="J30" s="1"/>
      <c r="K30" s="20" t="s">
        <v>38</v>
      </c>
      <c r="L30" s="20">
        <v>35.322000000000003</v>
      </c>
      <c r="M30" s="20" t="s">
        <v>38</v>
      </c>
      <c r="N30" s="20">
        <v>0.627</v>
      </c>
      <c r="O30" s="20">
        <v>6.2649999999999997</v>
      </c>
      <c r="P30" s="20">
        <v>4.53</v>
      </c>
      <c r="Q30" s="19" t="s">
        <v>108</v>
      </c>
      <c r="R30" s="19" t="s">
        <v>108</v>
      </c>
      <c r="S30" s="19" t="s">
        <v>108</v>
      </c>
      <c r="T30" s="19" t="s">
        <v>108</v>
      </c>
      <c r="U30" s="19" t="s">
        <v>108</v>
      </c>
      <c r="V30" s="60" t="s">
        <v>108</v>
      </c>
      <c r="W30" s="19" t="s">
        <v>108</v>
      </c>
      <c r="X30" s="19" t="s">
        <v>108</v>
      </c>
    </row>
    <row r="31" spans="1:24" x14ac:dyDescent="0.25">
      <c r="A31" s="20" t="s">
        <v>78</v>
      </c>
      <c r="B31" s="20" t="s">
        <v>81</v>
      </c>
      <c r="C31" s="20">
        <v>79.313000000000002</v>
      </c>
      <c r="D31" s="20">
        <v>10.6</v>
      </c>
      <c r="E31" s="20" t="s">
        <v>119</v>
      </c>
      <c r="F31" s="20" t="s">
        <v>37</v>
      </c>
      <c r="G31" s="20">
        <v>0.33700000000000002</v>
      </c>
      <c r="H31" s="20" t="s">
        <v>81</v>
      </c>
      <c r="I31" s="19" t="s">
        <v>108</v>
      </c>
      <c r="J31" s="1"/>
      <c r="K31" s="20" t="s">
        <v>38</v>
      </c>
      <c r="L31" s="20">
        <v>31.460999999999999</v>
      </c>
      <c r="M31" s="20" t="s">
        <v>38</v>
      </c>
      <c r="N31" s="20">
        <v>0.36499999999999999</v>
      </c>
      <c r="O31" s="20">
        <v>5.7290000000000001</v>
      </c>
      <c r="P31" s="20">
        <v>3.1179999999999999</v>
      </c>
      <c r="Q31" s="19" t="s">
        <v>108</v>
      </c>
      <c r="R31" s="19" t="s">
        <v>108</v>
      </c>
      <c r="S31" s="19" t="s">
        <v>108</v>
      </c>
      <c r="T31" s="19" t="s">
        <v>108</v>
      </c>
      <c r="U31" s="19" t="s">
        <v>108</v>
      </c>
      <c r="V31" s="60" t="s">
        <v>108</v>
      </c>
      <c r="W31" s="19" t="s">
        <v>108</v>
      </c>
      <c r="X31" s="19" t="s">
        <v>108</v>
      </c>
    </row>
    <row r="33" spans="1:2" x14ac:dyDescent="0.25">
      <c r="A33" s="40"/>
      <c r="B33" s="39"/>
    </row>
    <row r="35" spans="1:2" x14ac:dyDescent="0.25">
      <c r="A35" s="21" t="s">
        <v>37</v>
      </c>
      <c r="B35" s="16" t="s">
        <v>59</v>
      </c>
    </row>
    <row r="36" spans="1:2" x14ac:dyDescent="0.25">
      <c r="A36" s="21" t="s">
        <v>108</v>
      </c>
      <c r="B36" s="16" t="s">
        <v>191</v>
      </c>
    </row>
    <row r="37" spans="1:2" x14ac:dyDescent="0.25">
      <c r="A37" s="33"/>
      <c r="B37" s="33" t="s">
        <v>243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ACFC1-B10A-4042-892F-C229D93EE50F}">
  <dimension ref="A1:T111"/>
  <sheetViews>
    <sheetView tabSelected="1" zoomScale="70" zoomScaleNormal="70" workbookViewId="0">
      <selection activeCell="F35" sqref="F35"/>
    </sheetView>
  </sheetViews>
  <sheetFormatPr defaultRowHeight="15" x14ac:dyDescent="0.25"/>
  <cols>
    <col min="1" max="1" width="15.42578125" style="1" bestFit="1" customWidth="1"/>
    <col min="2" max="2" width="12.42578125" style="1" bestFit="1" customWidth="1"/>
    <col min="3" max="3" width="10.7109375" style="1" bestFit="1" customWidth="1"/>
    <col min="4" max="4" width="8.42578125" style="61" bestFit="1" customWidth="1"/>
    <col min="5" max="5" width="9.140625" style="20"/>
    <col min="6" max="6" width="11.7109375" style="1" customWidth="1"/>
    <col min="7" max="7" width="11" style="20" bestFit="1" customWidth="1"/>
    <col min="8" max="8" width="11.5703125" style="20" bestFit="1" customWidth="1"/>
    <col min="9" max="9" width="9.28515625" style="20" bestFit="1" customWidth="1"/>
    <col min="10" max="10" width="11.140625" style="20" bestFit="1" customWidth="1"/>
    <col min="11" max="11" width="8.7109375" style="1" customWidth="1"/>
    <col min="12" max="12" width="9" style="20" bestFit="1" customWidth="1"/>
    <col min="13" max="13" width="9.7109375" style="20" bestFit="1" customWidth="1"/>
    <col min="14" max="14" width="10.85546875" style="20" bestFit="1" customWidth="1"/>
    <col min="15" max="15" width="8.5703125" style="20" bestFit="1" customWidth="1"/>
    <col min="16" max="16" width="10" style="20" bestFit="1" customWidth="1"/>
    <col min="17" max="17" width="9.7109375" style="20" bestFit="1" customWidth="1"/>
    <col min="18" max="18" width="30.140625" style="1" bestFit="1" customWidth="1"/>
    <col min="19" max="19" width="22.7109375" style="1" bestFit="1" customWidth="1"/>
    <col min="20" max="20" width="24.140625" style="1" bestFit="1" customWidth="1"/>
    <col min="21" max="16384" width="9.140625" style="1"/>
  </cols>
  <sheetData>
    <row r="1" spans="1:20" ht="15" customHeight="1" x14ac:dyDescent="0.35">
      <c r="A1" s="7" t="s">
        <v>83</v>
      </c>
      <c r="B1" s="7" t="s">
        <v>425</v>
      </c>
      <c r="C1" s="7" t="s">
        <v>84</v>
      </c>
      <c r="D1" s="88" t="s">
        <v>22</v>
      </c>
      <c r="E1" s="88" t="s">
        <v>23</v>
      </c>
      <c r="F1" s="7" t="s">
        <v>24</v>
      </c>
      <c r="G1" s="88" t="s">
        <v>25</v>
      </c>
      <c r="H1" s="88" t="s">
        <v>424</v>
      </c>
      <c r="I1" s="88" t="s">
        <v>27</v>
      </c>
      <c r="J1" s="88" t="s">
        <v>28</v>
      </c>
      <c r="K1" s="7"/>
      <c r="L1" s="88" t="s">
        <v>29</v>
      </c>
      <c r="M1" s="88" t="s">
        <v>30</v>
      </c>
      <c r="N1" s="88" t="s">
        <v>31</v>
      </c>
      <c r="O1" s="88" t="s">
        <v>32</v>
      </c>
      <c r="P1" s="88" t="s">
        <v>33</v>
      </c>
      <c r="Q1" s="88" t="s">
        <v>34</v>
      </c>
      <c r="R1" s="89" t="s">
        <v>426</v>
      </c>
      <c r="S1" s="89" t="s">
        <v>427</v>
      </c>
      <c r="T1" s="89" t="s">
        <v>428</v>
      </c>
    </row>
    <row r="2" spans="1:20" ht="15" customHeight="1" x14ac:dyDescent="0.25">
      <c r="A2" s="85" t="s">
        <v>369</v>
      </c>
      <c r="B2" s="82" t="s">
        <v>405</v>
      </c>
      <c r="C2" s="82">
        <v>36281</v>
      </c>
      <c r="D2" s="82" t="s">
        <v>321</v>
      </c>
      <c r="E2" s="84">
        <v>14454.9252</v>
      </c>
      <c r="F2" s="75">
        <v>1689.8</v>
      </c>
      <c r="G2" s="82" t="s">
        <v>411</v>
      </c>
      <c r="H2" s="82" t="s">
        <v>410</v>
      </c>
      <c r="I2" s="82" t="s">
        <v>321</v>
      </c>
      <c r="J2" s="82" t="s">
        <v>409</v>
      </c>
      <c r="K2" s="75"/>
      <c r="L2" s="81" t="s">
        <v>408</v>
      </c>
      <c r="M2" s="83">
        <v>10360</v>
      </c>
      <c r="N2" s="82" t="s">
        <v>37</v>
      </c>
      <c r="O2" s="81">
        <v>186.4</v>
      </c>
      <c r="P2" s="81">
        <v>1253</v>
      </c>
      <c r="Q2" s="81">
        <v>437.6</v>
      </c>
      <c r="R2" s="90">
        <v>282.60000000000002</v>
      </c>
      <c r="S2" s="90">
        <v>250</v>
      </c>
      <c r="T2" s="90">
        <v>32.6</v>
      </c>
    </row>
    <row r="3" spans="1:20" ht="15" customHeight="1" x14ac:dyDescent="0.25">
      <c r="A3" s="85" t="s">
        <v>371</v>
      </c>
      <c r="B3" s="82" t="s">
        <v>405</v>
      </c>
      <c r="C3" s="82">
        <v>21070</v>
      </c>
      <c r="D3" s="82" t="s">
        <v>321</v>
      </c>
      <c r="E3" s="84">
        <v>8184.3015999999998</v>
      </c>
      <c r="F3" s="75">
        <v>780.2</v>
      </c>
      <c r="G3" s="82" t="s">
        <v>411</v>
      </c>
      <c r="H3" s="82" t="s">
        <v>410</v>
      </c>
      <c r="I3" s="82" t="s">
        <v>321</v>
      </c>
      <c r="J3" s="82" t="s">
        <v>409</v>
      </c>
      <c r="K3" s="75"/>
      <c r="L3" s="81" t="s">
        <v>408</v>
      </c>
      <c r="M3" s="83">
        <v>3799</v>
      </c>
      <c r="N3" s="82" t="s">
        <v>37</v>
      </c>
      <c r="O3" s="81">
        <v>7.6340000000000003</v>
      </c>
      <c r="P3" s="81">
        <v>397.1</v>
      </c>
      <c r="Q3" s="81">
        <v>640</v>
      </c>
      <c r="R3" s="90">
        <v>148.30000000000001</v>
      </c>
      <c r="S3" s="90">
        <v>110</v>
      </c>
      <c r="T3" s="90">
        <v>38.299999999999997</v>
      </c>
    </row>
    <row r="4" spans="1:20" ht="15" customHeight="1" x14ac:dyDescent="0.25">
      <c r="A4" s="85" t="s">
        <v>372</v>
      </c>
      <c r="B4" s="82" t="s">
        <v>405</v>
      </c>
      <c r="C4" s="82">
        <v>15880</v>
      </c>
      <c r="D4" s="82" t="s">
        <v>321</v>
      </c>
      <c r="E4" s="84">
        <v>5726.8816999999999</v>
      </c>
      <c r="F4" s="75">
        <v>748.8</v>
      </c>
      <c r="G4" s="82" t="s">
        <v>411</v>
      </c>
      <c r="H4" s="82" t="s">
        <v>410</v>
      </c>
      <c r="I4" s="82" t="s">
        <v>321</v>
      </c>
      <c r="J4" s="82" t="s">
        <v>409</v>
      </c>
      <c r="K4" s="75"/>
      <c r="L4" s="81" t="s">
        <v>408</v>
      </c>
      <c r="M4" s="83">
        <v>3000</v>
      </c>
      <c r="N4" s="82" t="s">
        <v>37</v>
      </c>
      <c r="O4" s="81">
        <v>9.2609999999999992</v>
      </c>
      <c r="P4" s="81">
        <v>314.60000000000002</v>
      </c>
      <c r="Q4" s="81">
        <v>168.2</v>
      </c>
      <c r="R4" s="90">
        <v>177.7</v>
      </c>
      <c r="S4" s="90">
        <v>145</v>
      </c>
      <c r="T4" s="90">
        <v>32.700000000000003</v>
      </c>
    </row>
    <row r="5" spans="1:20" ht="15" customHeight="1" x14ac:dyDescent="0.25">
      <c r="A5" s="85" t="s">
        <v>373</v>
      </c>
      <c r="B5" s="82" t="s">
        <v>405</v>
      </c>
      <c r="C5" s="82">
        <v>9643</v>
      </c>
      <c r="D5" s="82" t="s">
        <v>321</v>
      </c>
      <c r="E5" s="84">
        <v>3450.0556000000001</v>
      </c>
      <c r="F5" s="75">
        <v>261.3</v>
      </c>
      <c r="G5" s="86">
        <f>9.1/1000</f>
        <v>9.1000000000000004E-3</v>
      </c>
      <c r="H5" s="82">
        <f>3/1000</f>
        <v>3.0000000000000001E-3</v>
      </c>
      <c r="I5" s="82" t="s">
        <v>321</v>
      </c>
      <c r="J5" s="82" t="s">
        <v>409</v>
      </c>
      <c r="K5" s="75"/>
      <c r="L5" s="81" t="s">
        <v>408</v>
      </c>
      <c r="M5" s="83">
        <v>1732</v>
      </c>
      <c r="N5" s="82" t="s">
        <v>37</v>
      </c>
      <c r="O5" s="81">
        <v>4.7290000000000001</v>
      </c>
      <c r="P5" s="81">
        <v>125.1</v>
      </c>
      <c r="Q5" s="81">
        <v>146.69999999999999</v>
      </c>
      <c r="R5" s="90">
        <v>158.69999999999999</v>
      </c>
      <c r="S5" s="90">
        <v>130</v>
      </c>
      <c r="T5" s="90">
        <v>28.7</v>
      </c>
    </row>
    <row r="6" spans="1:20" ht="15" customHeight="1" x14ac:dyDescent="0.25">
      <c r="A6" s="85" t="s">
        <v>374</v>
      </c>
      <c r="B6" s="82" t="s">
        <v>405</v>
      </c>
      <c r="C6" s="82">
        <v>10900</v>
      </c>
      <c r="D6" s="82" t="s">
        <v>321</v>
      </c>
      <c r="E6" s="84">
        <v>3994.5891999999999</v>
      </c>
      <c r="F6" s="75">
        <v>362.4</v>
      </c>
      <c r="G6" s="86">
        <f>23.1/1000</f>
        <v>2.3100000000000002E-2</v>
      </c>
      <c r="H6" s="82">
        <f>2/1000</f>
        <v>2E-3</v>
      </c>
      <c r="I6" s="82" t="s">
        <v>321</v>
      </c>
      <c r="J6" s="82" t="s">
        <v>409</v>
      </c>
      <c r="K6" s="75"/>
      <c r="L6" s="81" t="s">
        <v>408</v>
      </c>
      <c r="M6" s="83">
        <v>1823</v>
      </c>
      <c r="N6" s="82" t="s">
        <v>37</v>
      </c>
      <c r="O6" s="81">
        <v>7.5960000000000001</v>
      </c>
      <c r="P6" s="81">
        <v>234.2</v>
      </c>
      <c r="Q6" s="81">
        <v>127.7</v>
      </c>
      <c r="R6" s="90">
        <v>169.4</v>
      </c>
      <c r="S6" s="90">
        <v>150</v>
      </c>
      <c r="T6" s="90">
        <v>19.399999999999999</v>
      </c>
    </row>
    <row r="7" spans="1:20" ht="15" customHeight="1" x14ac:dyDescent="0.25">
      <c r="A7" s="85" t="s">
        <v>375</v>
      </c>
      <c r="B7" s="82" t="s">
        <v>405</v>
      </c>
      <c r="C7" s="82">
        <v>2259</v>
      </c>
      <c r="D7" s="82" t="s">
        <v>321</v>
      </c>
      <c r="E7" s="84">
        <v>716.63030000000003</v>
      </c>
      <c r="F7" s="87">
        <v>2</v>
      </c>
      <c r="G7" s="82" t="s">
        <v>411</v>
      </c>
      <c r="H7" s="86">
        <f>1.1/1000</f>
        <v>1.1000000000000001E-3</v>
      </c>
      <c r="I7" s="82" t="s">
        <v>321</v>
      </c>
      <c r="J7" s="82" t="s">
        <v>409</v>
      </c>
      <c r="K7" s="75"/>
      <c r="L7" s="81" t="s">
        <v>408</v>
      </c>
      <c r="M7" s="83">
        <v>384.4</v>
      </c>
      <c r="N7" s="82" t="s">
        <v>37</v>
      </c>
      <c r="O7" s="81">
        <v>2.4089999999999998</v>
      </c>
      <c r="P7" s="81">
        <v>28.47</v>
      </c>
      <c r="Q7" s="81">
        <v>20.05</v>
      </c>
      <c r="R7" s="90">
        <v>73.5</v>
      </c>
      <c r="S7" s="90">
        <v>70</v>
      </c>
      <c r="T7" s="90">
        <v>3.5</v>
      </c>
    </row>
    <row r="8" spans="1:20" x14ac:dyDescent="0.25">
      <c r="A8" s="11" t="s">
        <v>376</v>
      </c>
      <c r="B8" s="73" t="s">
        <v>405</v>
      </c>
      <c r="C8" s="80">
        <v>354.3</v>
      </c>
      <c r="D8" s="73">
        <v>0.247</v>
      </c>
      <c r="E8" s="77">
        <v>74.052999999999997</v>
      </c>
      <c r="F8" s="78">
        <v>9.5960000000000001</v>
      </c>
      <c r="G8" s="20" t="s">
        <v>119</v>
      </c>
      <c r="H8" s="77" t="s">
        <v>37</v>
      </c>
      <c r="I8" s="77">
        <v>0.216</v>
      </c>
      <c r="J8" s="73" t="s">
        <v>81</v>
      </c>
      <c r="K8" s="74"/>
      <c r="L8" s="73" t="s">
        <v>81</v>
      </c>
      <c r="M8" s="73">
        <v>36.668999999999997</v>
      </c>
      <c r="N8" s="73" t="s">
        <v>38</v>
      </c>
      <c r="O8" s="73">
        <v>1.093</v>
      </c>
      <c r="P8" s="73">
        <v>5.6950000000000003</v>
      </c>
      <c r="Q8" s="73">
        <v>5.6980000000000004</v>
      </c>
      <c r="R8" s="90">
        <v>47.1</v>
      </c>
      <c r="S8" s="90">
        <v>30</v>
      </c>
      <c r="T8" s="90">
        <v>17.100000000000001</v>
      </c>
    </row>
    <row r="9" spans="1:20" x14ac:dyDescent="0.25">
      <c r="A9" s="11" t="s">
        <v>377</v>
      </c>
      <c r="B9" s="73" t="s">
        <v>405</v>
      </c>
      <c r="C9" s="73">
        <v>688</v>
      </c>
      <c r="D9" s="73">
        <v>8.2000000000000003E-2</v>
      </c>
      <c r="E9" s="77">
        <v>197.24</v>
      </c>
      <c r="F9" s="78">
        <v>6.867</v>
      </c>
      <c r="G9" s="77" t="s">
        <v>38</v>
      </c>
      <c r="H9" s="77" t="s">
        <v>37</v>
      </c>
      <c r="I9" s="77">
        <v>0.623</v>
      </c>
      <c r="J9" s="73" t="s">
        <v>81</v>
      </c>
      <c r="K9" s="74"/>
      <c r="L9" s="73" t="s">
        <v>38</v>
      </c>
      <c r="M9" s="73">
        <v>82.417000000000002</v>
      </c>
      <c r="N9" s="73" t="s">
        <v>38</v>
      </c>
      <c r="O9" s="73">
        <v>1.0589999999999999</v>
      </c>
      <c r="P9" s="73">
        <v>12.712999999999999</v>
      </c>
      <c r="Q9" s="73">
        <v>14.951000000000001</v>
      </c>
      <c r="R9" s="90">
        <v>44.2</v>
      </c>
      <c r="S9" s="90">
        <v>40</v>
      </c>
      <c r="T9" s="90">
        <v>4.2</v>
      </c>
    </row>
    <row r="10" spans="1:20" x14ac:dyDescent="0.25">
      <c r="A10" s="11" t="s">
        <v>378</v>
      </c>
      <c r="B10" s="73" t="s">
        <v>405</v>
      </c>
      <c r="C10" s="73">
        <v>604</v>
      </c>
      <c r="D10" s="79" t="s">
        <v>81</v>
      </c>
      <c r="E10" s="77">
        <v>175.50800000000001</v>
      </c>
      <c r="F10" s="78">
        <v>28.39</v>
      </c>
      <c r="G10" s="77" t="s">
        <v>37</v>
      </c>
      <c r="H10" s="77" t="s">
        <v>37</v>
      </c>
      <c r="I10" s="77">
        <v>0.70399999999999996</v>
      </c>
      <c r="J10" s="73">
        <v>4.319</v>
      </c>
      <c r="K10" s="74"/>
      <c r="L10" s="73" t="s">
        <v>38</v>
      </c>
      <c r="M10" s="73">
        <v>95.399000000000001</v>
      </c>
      <c r="N10" s="73" t="s">
        <v>38</v>
      </c>
      <c r="O10" s="73">
        <v>0.86</v>
      </c>
      <c r="P10" s="73">
        <v>10.185</v>
      </c>
      <c r="Q10" s="73">
        <v>5.0869999999999997</v>
      </c>
      <c r="R10" s="90">
        <v>9</v>
      </c>
      <c r="S10" s="90">
        <v>9</v>
      </c>
      <c r="T10" s="90">
        <v>0</v>
      </c>
    </row>
    <row r="11" spans="1:20" x14ac:dyDescent="0.25">
      <c r="A11" s="11" t="s">
        <v>305</v>
      </c>
      <c r="B11" s="73" t="s">
        <v>405</v>
      </c>
      <c r="C11" s="73">
        <v>629</v>
      </c>
      <c r="D11" s="79" t="s">
        <v>81</v>
      </c>
      <c r="E11" s="77">
        <v>202.81800000000001</v>
      </c>
      <c r="F11" s="78">
        <v>18.709</v>
      </c>
      <c r="G11" s="77" t="s">
        <v>37</v>
      </c>
      <c r="H11" s="77" t="s">
        <v>37</v>
      </c>
      <c r="I11" s="77">
        <v>0.86299999999999999</v>
      </c>
      <c r="J11" s="73" t="s">
        <v>81</v>
      </c>
      <c r="K11" s="74"/>
      <c r="L11" s="73" t="s">
        <v>38</v>
      </c>
      <c r="M11" s="73">
        <v>109.254</v>
      </c>
      <c r="N11" s="73" t="s">
        <v>38</v>
      </c>
      <c r="O11" s="73">
        <v>1.3</v>
      </c>
      <c r="P11" s="73">
        <v>11.792</v>
      </c>
      <c r="Q11" s="73">
        <v>7.5620000000000003</v>
      </c>
      <c r="R11" s="90">
        <v>40.299999999999997</v>
      </c>
      <c r="S11" s="90">
        <v>40</v>
      </c>
      <c r="T11" s="90">
        <v>0.3</v>
      </c>
    </row>
    <row r="12" spans="1:20" x14ac:dyDescent="0.25">
      <c r="A12" s="11" t="s">
        <v>379</v>
      </c>
      <c r="B12" s="73" t="s">
        <v>405</v>
      </c>
      <c r="C12" s="80">
        <v>397.3</v>
      </c>
      <c r="D12" s="79" t="s">
        <v>81</v>
      </c>
      <c r="E12" s="77">
        <v>117.35899999999999</v>
      </c>
      <c r="F12" s="78">
        <v>14.43</v>
      </c>
      <c r="G12" s="77" t="s">
        <v>37</v>
      </c>
      <c r="H12" s="77" t="s">
        <v>37</v>
      </c>
      <c r="I12" s="77">
        <v>0.47499999999999998</v>
      </c>
      <c r="J12" s="73" t="s">
        <v>81</v>
      </c>
      <c r="K12" s="74"/>
      <c r="L12" s="73" t="s">
        <v>38</v>
      </c>
      <c r="M12" s="73">
        <v>56.107999999999997</v>
      </c>
      <c r="N12" s="73" t="s">
        <v>38</v>
      </c>
      <c r="O12" s="73">
        <v>1.208</v>
      </c>
      <c r="P12" s="73">
        <v>7.3239999999999998</v>
      </c>
      <c r="Q12" s="73">
        <v>3.4569999999999999</v>
      </c>
      <c r="R12" s="90">
        <v>5.8</v>
      </c>
      <c r="S12" s="90">
        <v>5</v>
      </c>
      <c r="T12" s="90">
        <v>0.8</v>
      </c>
    </row>
    <row r="13" spans="1:20" x14ac:dyDescent="0.25">
      <c r="A13" s="11" t="s">
        <v>380</v>
      </c>
      <c r="B13" s="73" t="s">
        <v>405</v>
      </c>
      <c r="C13" s="80">
        <v>427.6</v>
      </c>
      <c r="D13" s="73">
        <v>6.5000000000000002E-2</v>
      </c>
      <c r="E13" s="77">
        <v>119.59099999999999</v>
      </c>
      <c r="F13" s="78">
        <v>1.8080000000000001</v>
      </c>
      <c r="G13" s="77" t="s">
        <v>37</v>
      </c>
      <c r="H13" s="77" t="s">
        <v>37</v>
      </c>
      <c r="I13" s="77">
        <v>0.47899999999999998</v>
      </c>
      <c r="J13" s="73" t="s">
        <v>81</v>
      </c>
      <c r="K13" s="74"/>
      <c r="L13" s="73" t="s">
        <v>38</v>
      </c>
      <c r="M13" s="73">
        <v>55.884</v>
      </c>
      <c r="N13" s="73" t="s">
        <v>38</v>
      </c>
      <c r="O13" s="73">
        <v>0.92200000000000004</v>
      </c>
      <c r="P13" s="73">
        <v>9.6549999999999994</v>
      </c>
      <c r="Q13" s="73">
        <v>5.0140000000000002</v>
      </c>
      <c r="R13" s="90">
        <v>31.2</v>
      </c>
      <c r="S13" s="90">
        <v>25</v>
      </c>
      <c r="T13" s="90">
        <v>6.2</v>
      </c>
    </row>
    <row r="14" spans="1:20" x14ac:dyDescent="0.25">
      <c r="A14" s="11" t="s">
        <v>309</v>
      </c>
      <c r="B14" s="73" t="s">
        <v>405</v>
      </c>
      <c r="C14" s="73">
        <v>502</v>
      </c>
      <c r="D14" s="79" t="s">
        <v>81</v>
      </c>
      <c r="E14" s="77">
        <v>163.065</v>
      </c>
      <c r="F14" s="78">
        <v>17.625</v>
      </c>
      <c r="G14" s="20" t="s">
        <v>119</v>
      </c>
      <c r="H14" s="77" t="s">
        <v>37</v>
      </c>
      <c r="I14" s="77">
        <v>0.42599999999999999</v>
      </c>
      <c r="J14" s="73">
        <v>0.29499999999999998</v>
      </c>
      <c r="K14" s="74"/>
      <c r="L14" s="73" t="s">
        <v>38</v>
      </c>
      <c r="M14" s="73">
        <v>76.239000000000004</v>
      </c>
      <c r="N14" s="73" t="s">
        <v>38</v>
      </c>
      <c r="O14" s="73">
        <v>1.2270000000000001</v>
      </c>
      <c r="P14" s="73">
        <v>9.6850000000000005</v>
      </c>
      <c r="Q14" s="73">
        <v>5.3529999999999998</v>
      </c>
      <c r="R14" s="90">
        <v>7.4</v>
      </c>
      <c r="S14" s="90">
        <v>7.4</v>
      </c>
      <c r="T14" s="90">
        <v>0</v>
      </c>
    </row>
    <row r="15" spans="1:20" x14ac:dyDescent="0.25">
      <c r="A15" s="11" t="s">
        <v>312</v>
      </c>
      <c r="B15" s="73" t="s">
        <v>405</v>
      </c>
      <c r="C15" s="80">
        <v>470.5</v>
      </c>
      <c r="D15" s="79" t="s">
        <v>81</v>
      </c>
      <c r="E15" s="77">
        <v>143.41900000000001</v>
      </c>
      <c r="F15" s="78">
        <v>17.678000000000001</v>
      </c>
      <c r="G15" s="20" t="s">
        <v>119</v>
      </c>
      <c r="H15" s="77" t="s">
        <v>37</v>
      </c>
      <c r="I15" s="77">
        <v>0.47099999999999997</v>
      </c>
      <c r="J15" s="73">
        <v>0.14000000000000001</v>
      </c>
      <c r="K15" s="74"/>
      <c r="L15" s="73" t="s">
        <v>38</v>
      </c>
      <c r="M15" s="73">
        <v>68.426000000000002</v>
      </c>
      <c r="N15" s="73" t="s">
        <v>38</v>
      </c>
      <c r="O15" s="73">
        <v>1.218</v>
      </c>
      <c r="P15" s="73">
        <v>9.4670000000000005</v>
      </c>
      <c r="Q15" s="73">
        <v>4.0919999999999996</v>
      </c>
      <c r="R15" s="90">
        <v>10.199999999999999</v>
      </c>
      <c r="S15" s="90">
        <v>10</v>
      </c>
      <c r="T15" s="90">
        <v>0.2</v>
      </c>
    </row>
    <row r="16" spans="1:20" x14ac:dyDescent="0.25">
      <c r="A16" s="11" t="s">
        <v>423</v>
      </c>
      <c r="B16" s="73" t="s">
        <v>405</v>
      </c>
      <c r="C16" s="73">
        <v>512</v>
      </c>
      <c r="D16" s="79" t="s">
        <v>81</v>
      </c>
      <c r="E16" s="77">
        <v>161.666</v>
      </c>
      <c r="F16" s="78">
        <v>17.61</v>
      </c>
      <c r="G16" s="20" t="s">
        <v>119</v>
      </c>
      <c r="H16" s="77" t="s">
        <v>37</v>
      </c>
      <c r="I16" s="77">
        <v>0.57099999999999995</v>
      </c>
      <c r="J16" s="73">
        <v>1.7430000000000001</v>
      </c>
      <c r="K16" s="74"/>
      <c r="L16" s="73" t="s">
        <v>81</v>
      </c>
      <c r="M16" s="73">
        <v>77.965999999999994</v>
      </c>
      <c r="N16" s="73" t="s">
        <v>38</v>
      </c>
      <c r="O16" s="73">
        <v>0.81699999999999995</v>
      </c>
      <c r="P16" s="73">
        <v>9.3800000000000008</v>
      </c>
      <c r="Q16" s="73">
        <v>3.93</v>
      </c>
      <c r="R16" s="90">
        <v>7.6</v>
      </c>
      <c r="S16" s="90">
        <v>5</v>
      </c>
      <c r="T16" s="90">
        <v>2.6</v>
      </c>
    </row>
    <row r="17" spans="1:20" x14ac:dyDescent="0.25">
      <c r="A17" s="11" t="s">
        <v>422</v>
      </c>
      <c r="B17" s="73" t="s">
        <v>405</v>
      </c>
      <c r="C17" s="80">
        <v>298.10000000000002</v>
      </c>
      <c r="D17" s="73">
        <v>9.9000000000000005E-2</v>
      </c>
      <c r="E17" s="77">
        <v>77.536000000000001</v>
      </c>
      <c r="F17" s="78">
        <v>6.4409999999999998</v>
      </c>
      <c r="G17" s="77" t="s">
        <v>37</v>
      </c>
      <c r="H17" s="77" t="s">
        <v>37</v>
      </c>
      <c r="I17" s="77">
        <v>0.223</v>
      </c>
      <c r="J17" s="73" t="s">
        <v>81</v>
      </c>
      <c r="K17" s="74"/>
      <c r="L17" s="73" t="s">
        <v>81</v>
      </c>
      <c r="M17" s="73">
        <v>37.72</v>
      </c>
      <c r="N17" s="73" t="s">
        <v>38</v>
      </c>
      <c r="O17" s="73">
        <v>1.506</v>
      </c>
      <c r="P17" s="73">
        <v>7.8209999999999997</v>
      </c>
      <c r="Q17" s="73">
        <v>3.3039999999999998</v>
      </c>
      <c r="R17" s="90">
        <v>19.8</v>
      </c>
      <c r="S17" s="90">
        <v>5</v>
      </c>
      <c r="T17" s="90">
        <v>14.8</v>
      </c>
    </row>
    <row r="18" spans="1:20" x14ac:dyDescent="0.25">
      <c r="A18" s="11" t="s">
        <v>421</v>
      </c>
      <c r="B18" s="73" t="s">
        <v>405</v>
      </c>
      <c r="C18" s="80">
        <v>476.6</v>
      </c>
      <c r="D18" s="79" t="s">
        <v>81</v>
      </c>
      <c r="E18" s="77">
        <v>139.965</v>
      </c>
      <c r="F18" s="78">
        <v>13.693</v>
      </c>
      <c r="G18" s="20" t="s">
        <v>119</v>
      </c>
      <c r="H18" s="77" t="s">
        <v>37</v>
      </c>
      <c r="I18" s="77">
        <v>0.39500000000000002</v>
      </c>
      <c r="J18" s="73">
        <v>0.81399999999999995</v>
      </c>
      <c r="K18" s="74"/>
      <c r="L18" s="73" t="s">
        <v>81</v>
      </c>
      <c r="M18" s="73">
        <v>65.587999999999994</v>
      </c>
      <c r="N18" s="73">
        <v>0.14299999999999999</v>
      </c>
      <c r="O18" s="73">
        <v>0.80800000000000005</v>
      </c>
      <c r="P18" s="73">
        <v>8.6349999999999998</v>
      </c>
      <c r="Q18" s="73">
        <v>8.9390000000000001</v>
      </c>
      <c r="R18" s="90">
        <v>18.3</v>
      </c>
      <c r="S18" s="90">
        <v>18.3</v>
      </c>
      <c r="T18" s="90">
        <v>0</v>
      </c>
    </row>
    <row r="19" spans="1:20" x14ac:dyDescent="0.25">
      <c r="A19" s="11" t="s">
        <v>420</v>
      </c>
      <c r="B19" s="73" t="s">
        <v>405</v>
      </c>
      <c r="C19" s="73">
        <v>553</v>
      </c>
      <c r="D19" s="79" t="s">
        <v>81</v>
      </c>
      <c r="E19" s="77">
        <v>157.56399999999999</v>
      </c>
      <c r="F19" s="78">
        <v>10.675000000000001</v>
      </c>
      <c r="G19" s="77" t="s">
        <v>38</v>
      </c>
      <c r="H19" s="77" t="s">
        <v>37</v>
      </c>
      <c r="I19" s="77">
        <v>0.47599999999999998</v>
      </c>
      <c r="J19" s="73" t="s">
        <v>81</v>
      </c>
      <c r="K19" s="74"/>
      <c r="L19" s="73" t="s">
        <v>38</v>
      </c>
      <c r="M19" s="73">
        <v>74.837999999999994</v>
      </c>
      <c r="N19" s="73" t="s">
        <v>38</v>
      </c>
      <c r="O19" s="73">
        <v>0.96599999999999997</v>
      </c>
      <c r="P19" s="73">
        <v>9.6890000000000001</v>
      </c>
      <c r="Q19" s="73">
        <v>10.413</v>
      </c>
      <c r="R19" s="90">
        <v>34.4</v>
      </c>
      <c r="S19" s="90">
        <v>34.4</v>
      </c>
      <c r="T19" s="90">
        <v>0</v>
      </c>
    </row>
    <row r="20" spans="1:20" x14ac:dyDescent="0.25">
      <c r="A20" s="11" t="s">
        <v>319</v>
      </c>
      <c r="B20" s="73" t="s">
        <v>405</v>
      </c>
      <c r="C20" s="80">
        <v>302.7</v>
      </c>
      <c r="D20" s="79" t="s">
        <v>81</v>
      </c>
      <c r="E20" s="77">
        <v>82.552000000000007</v>
      </c>
      <c r="F20" s="78">
        <v>10.372999999999999</v>
      </c>
      <c r="G20" s="20" t="s">
        <v>119</v>
      </c>
      <c r="H20" s="77" t="s">
        <v>37</v>
      </c>
      <c r="I20" s="77">
        <v>0.223</v>
      </c>
      <c r="J20" s="73">
        <v>0.46800000000000003</v>
      </c>
      <c r="K20" s="74"/>
      <c r="L20" s="73" t="s">
        <v>38</v>
      </c>
      <c r="M20" s="73">
        <v>41.726999999999997</v>
      </c>
      <c r="N20" s="73" t="s">
        <v>38</v>
      </c>
      <c r="O20" s="73">
        <v>0.81100000000000005</v>
      </c>
      <c r="P20" s="73">
        <v>6.58</v>
      </c>
      <c r="Q20" s="73">
        <v>2.448</v>
      </c>
      <c r="R20" s="90">
        <v>3.9</v>
      </c>
      <c r="S20" s="90">
        <v>3.9</v>
      </c>
      <c r="T20" s="90">
        <v>0</v>
      </c>
    </row>
    <row r="21" spans="1:20" x14ac:dyDescent="0.25">
      <c r="A21" s="11" t="s">
        <v>419</v>
      </c>
      <c r="B21" s="73" t="s">
        <v>405</v>
      </c>
      <c r="C21" s="73">
        <v>1133</v>
      </c>
      <c r="D21" s="73">
        <v>0.128</v>
      </c>
      <c r="E21" s="77">
        <v>115.63</v>
      </c>
      <c r="F21" s="78">
        <v>35.082999999999998</v>
      </c>
      <c r="G21" s="20" t="s">
        <v>119</v>
      </c>
      <c r="H21" s="73" t="s">
        <v>81</v>
      </c>
      <c r="I21" s="77">
        <v>0.82099999999999995</v>
      </c>
      <c r="J21" s="73">
        <v>0.192</v>
      </c>
      <c r="K21" s="74"/>
      <c r="L21" s="73" t="s">
        <v>81</v>
      </c>
      <c r="M21" s="73">
        <v>60.534999999999997</v>
      </c>
      <c r="N21" s="73">
        <v>0.41199999999999998</v>
      </c>
      <c r="O21" s="73">
        <v>10.007999999999999</v>
      </c>
      <c r="P21" s="73">
        <v>1.377</v>
      </c>
      <c r="Q21" s="73">
        <v>75.2</v>
      </c>
      <c r="R21" s="90">
        <v>212.7</v>
      </c>
      <c r="S21" s="90">
        <v>170</v>
      </c>
      <c r="T21" s="90">
        <v>42.7</v>
      </c>
    </row>
    <row r="22" spans="1:20" x14ac:dyDescent="0.25">
      <c r="A22" s="11" t="s">
        <v>418</v>
      </c>
      <c r="B22" s="73" t="s">
        <v>405</v>
      </c>
      <c r="C22" s="80">
        <v>341.9</v>
      </c>
      <c r="D22" s="73">
        <v>0.17299999999999999</v>
      </c>
      <c r="E22" s="77">
        <v>72.944999999999993</v>
      </c>
      <c r="F22" s="78">
        <v>9.01</v>
      </c>
      <c r="G22" s="77">
        <v>0.19900000000000001</v>
      </c>
      <c r="H22" s="77" t="s">
        <v>37</v>
      </c>
      <c r="I22" s="77">
        <v>0.21</v>
      </c>
      <c r="J22" s="73" t="s">
        <v>81</v>
      </c>
      <c r="K22" s="74"/>
      <c r="L22" s="73" t="s">
        <v>81</v>
      </c>
      <c r="M22" s="73">
        <v>31.398</v>
      </c>
      <c r="N22" s="73" t="s">
        <v>38</v>
      </c>
      <c r="O22" s="73">
        <v>1.2709999999999999</v>
      </c>
      <c r="P22" s="73">
        <v>5.1529999999999996</v>
      </c>
      <c r="Q22" s="73">
        <v>7.3529999999999998</v>
      </c>
      <c r="R22" s="90">
        <v>39.299999999999997</v>
      </c>
      <c r="S22" s="90">
        <v>30</v>
      </c>
      <c r="T22" s="90">
        <v>9.3000000000000007</v>
      </c>
    </row>
    <row r="23" spans="1:20" x14ac:dyDescent="0.25">
      <c r="A23" s="11" t="s">
        <v>417</v>
      </c>
      <c r="B23" s="73" t="s">
        <v>405</v>
      </c>
      <c r="C23" s="80">
        <v>295.8</v>
      </c>
      <c r="D23" s="79" t="s">
        <v>81</v>
      </c>
      <c r="E23" s="77">
        <v>80.451999999999998</v>
      </c>
      <c r="F23" s="78">
        <v>12.391999999999999</v>
      </c>
      <c r="G23" s="20" t="s">
        <v>119</v>
      </c>
      <c r="H23" s="77" t="s">
        <v>37</v>
      </c>
      <c r="I23" s="77">
        <v>0.28399999999999997</v>
      </c>
      <c r="J23" s="73">
        <v>2.0590000000000002</v>
      </c>
      <c r="K23" s="74"/>
      <c r="L23" s="73" t="s">
        <v>38</v>
      </c>
      <c r="M23" s="73">
        <v>40.646000000000001</v>
      </c>
      <c r="N23" s="73" t="s">
        <v>38</v>
      </c>
      <c r="O23" s="73">
        <v>0.70099999999999996</v>
      </c>
      <c r="P23" s="73">
        <v>6.4729999999999999</v>
      </c>
      <c r="Q23" s="73">
        <v>2.2709999999999999</v>
      </c>
      <c r="R23" s="90">
        <v>3.9</v>
      </c>
      <c r="S23" s="90">
        <v>3.9</v>
      </c>
      <c r="T23" s="90">
        <v>0</v>
      </c>
    </row>
    <row r="24" spans="1:20" x14ac:dyDescent="0.25">
      <c r="A24" s="11" t="s">
        <v>416</v>
      </c>
      <c r="B24" s="73" t="s">
        <v>405</v>
      </c>
      <c r="C24" s="80">
        <v>172.7</v>
      </c>
      <c r="D24" s="79" t="s">
        <v>81</v>
      </c>
      <c r="E24" s="77">
        <v>43.402000000000001</v>
      </c>
      <c r="F24" s="78">
        <v>9.2010000000000005</v>
      </c>
      <c r="G24" s="77" t="s">
        <v>37</v>
      </c>
      <c r="H24" s="77" t="s">
        <v>37</v>
      </c>
      <c r="I24" s="77">
        <v>0.13300000000000001</v>
      </c>
      <c r="J24" s="73">
        <v>0.45700000000000002</v>
      </c>
      <c r="K24" s="74"/>
      <c r="L24" s="73" t="s">
        <v>38</v>
      </c>
      <c r="M24" s="73">
        <v>23.484000000000002</v>
      </c>
      <c r="N24" s="73" t="s">
        <v>38</v>
      </c>
      <c r="O24" s="73">
        <v>1.0629999999999999</v>
      </c>
      <c r="P24" s="73">
        <v>2.7189999999999999</v>
      </c>
      <c r="Q24" s="73">
        <v>3.105</v>
      </c>
      <c r="R24" s="90">
        <v>5.2</v>
      </c>
      <c r="S24" s="90">
        <v>5.2</v>
      </c>
      <c r="T24" s="90">
        <v>0</v>
      </c>
    </row>
    <row r="25" spans="1:20" x14ac:dyDescent="0.25">
      <c r="A25" s="11" t="s">
        <v>415</v>
      </c>
      <c r="B25" s="73" t="s">
        <v>405</v>
      </c>
      <c r="C25" s="73">
        <v>1295</v>
      </c>
      <c r="D25" s="73">
        <v>0.23400000000000001</v>
      </c>
      <c r="E25" s="77">
        <v>411.084</v>
      </c>
      <c r="F25" s="78">
        <v>23.933</v>
      </c>
      <c r="G25" s="77" t="s">
        <v>37</v>
      </c>
      <c r="H25" s="77" t="s">
        <v>37</v>
      </c>
      <c r="I25" s="77">
        <v>0.96499999999999997</v>
      </c>
      <c r="J25" s="73" t="s">
        <v>81</v>
      </c>
      <c r="K25" s="74"/>
      <c r="L25" s="73" t="s">
        <v>81</v>
      </c>
      <c r="M25" s="73">
        <v>182.53299999999999</v>
      </c>
      <c r="N25" s="73" t="s">
        <v>38</v>
      </c>
      <c r="O25" s="73">
        <v>4.3550000000000004</v>
      </c>
      <c r="P25" s="73">
        <v>27.437000000000001</v>
      </c>
      <c r="Q25" s="73">
        <v>32.542999999999999</v>
      </c>
      <c r="R25" s="90">
        <v>60.4</v>
      </c>
      <c r="S25" s="90">
        <v>60</v>
      </c>
      <c r="T25" s="90">
        <v>0.4</v>
      </c>
    </row>
    <row r="26" spans="1:20" x14ac:dyDescent="0.25">
      <c r="A26" s="11" t="s">
        <v>414</v>
      </c>
      <c r="B26" s="73" t="s">
        <v>405</v>
      </c>
      <c r="C26" s="73">
        <v>1143</v>
      </c>
      <c r="D26" s="79" t="s">
        <v>81</v>
      </c>
      <c r="E26" s="77">
        <v>397.40699999999998</v>
      </c>
      <c r="F26" s="78">
        <v>2.766</v>
      </c>
      <c r="G26" s="77" t="s">
        <v>37</v>
      </c>
      <c r="H26" s="77" t="s">
        <v>37</v>
      </c>
      <c r="I26" s="77">
        <v>0.93</v>
      </c>
      <c r="J26" s="73">
        <v>0.32700000000000001</v>
      </c>
      <c r="K26" s="74"/>
      <c r="L26" s="73" t="s">
        <v>81</v>
      </c>
      <c r="M26" s="73">
        <v>159.85400000000001</v>
      </c>
      <c r="N26" s="73">
        <v>0.55800000000000005</v>
      </c>
      <c r="O26" s="73">
        <v>8.5630000000000006</v>
      </c>
      <c r="P26" s="73">
        <v>19.641999999999999</v>
      </c>
      <c r="Q26" s="73">
        <v>30.239000000000001</v>
      </c>
      <c r="R26" s="90">
        <v>7.1</v>
      </c>
      <c r="S26" s="90">
        <v>7.1</v>
      </c>
      <c r="T26" s="90">
        <v>0</v>
      </c>
    </row>
    <row r="27" spans="1:20" ht="15" customHeight="1" x14ac:dyDescent="0.25">
      <c r="A27" s="85" t="s">
        <v>413</v>
      </c>
      <c r="B27" s="82" t="s">
        <v>405</v>
      </c>
      <c r="C27" s="82">
        <v>18588</v>
      </c>
      <c r="D27" s="82" t="s">
        <v>321</v>
      </c>
      <c r="E27" s="84">
        <v>12119.9673</v>
      </c>
      <c r="F27" s="75">
        <v>1144.2</v>
      </c>
      <c r="G27" s="82" t="s">
        <v>411</v>
      </c>
      <c r="H27" s="82" t="s">
        <v>410</v>
      </c>
      <c r="I27" s="82" t="s">
        <v>321</v>
      </c>
      <c r="J27" s="82" t="s">
        <v>409</v>
      </c>
      <c r="K27" s="75"/>
      <c r="L27" s="81" t="s">
        <v>408</v>
      </c>
      <c r="M27" s="83">
        <v>5105</v>
      </c>
      <c r="N27" s="82" t="s">
        <v>37</v>
      </c>
      <c r="O27" s="81">
        <v>19.87</v>
      </c>
      <c r="P27" s="81">
        <v>874.3</v>
      </c>
      <c r="Q27" s="81">
        <v>549.4</v>
      </c>
      <c r="R27" s="90">
        <v>151.19999999999999</v>
      </c>
      <c r="S27" s="90">
        <v>110</v>
      </c>
      <c r="T27" s="90">
        <v>41.2</v>
      </c>
    </row>
    <row r="28" spans="1:20" ht="15" customHeight="1" x14ac:dyDescent="0.25">
      <c r="A28" s="85" t="s">
        <v>412</v>
      </c>
      <c r="B28" s="82" t="s">
        <v>405</v>
      </c>
      <c r="C28" s="82">
        <v>5058</v>
      </c>
      <c r="D28" s="82" t="s">
        <v>321</v>
      </c>
      <c r="E28" s="84">
        <v>1525.4486999999999</v>
      </c>
      <c r="F28" s="75">
        <v>2.9</v>
      </c>
      <c r="G28" s="82" t="s">
        <v>411</v>
      </c>
      <c r="H28" s="82" t="s">
        <v>410</v>
      </c>
      <c r="I28" s="82" t="s">
        <v>321</v>
      </c>
      <c r="J28" s="82" t="s">
        <v>409</v>
      </c>
      <c r="K28" s="75"/>
      <c r="L28" s="81" t="s">
        <v>408</v>
      </c>
      <c r="M28" s="83">
        <v>804.7</v>
      </c>
      <c r="N28" s="82" t="s">
        <v>37</v>
      </c>
      <c r="O28" s="81">
        <v>4.51</v>
      </c>
      <c r="P28" s="81">
        <v>101.7</v>
      </c>
      <c r="Q28" s="81">
        <v>28.29</v>
      </c>
      <c r="R28" s="90">
        <v>123.6</v>
      </c>
      <c r="S28" s="90">
        <v>100</v>
      </c>
      <c r="T28" s="90">
        <v>23.6</v>
      </c>
    </row>
    <row r="29" spans="1:20" x14ac:dyDescent="0.25">
      <c r="A29" s="11" t="s">
        <v>407</v>
      </c>
      <c r="B29" s="73" t="s">
        <v>405</v>
      </c>
      <c r="C29" s="80">
        <v>317</v>
      </c>
      <c r="D29" s="79" t="s">
        <v>81</v>
      </c>
      <c r="E29" s="77">
        <v>85.052999999999997</v>
      </c>
      <c r="F29" s="78">
        <v>7.39</v>
      </c>
      <c r="G29" s="77">
        <v>8.3000000000000004E-2</v>
      </c>
      <c r="H29" s="77" t="s">
        <v>37</v>
      </c>
      <c r="I29" s="77">
        <v>0.23</v>
      </c>
      <c r="J29" s="73" t="s">
        <v>81</v>
      </c>
      <c r="K29" s="74"/>
      <c r="L29" s="73" t="s">
        <v>38</v>
      </c>
      <c r="M29" s="73">
        <v>42.847000000000001</v>
      </c>
      <c r="N29" s="73" t="s">
        <v>38</v>
      </c>
      <c r="O29" s="73">
        <v>0.66</v>
      </c>
      <c r="P29" s="73">
        <v>5.17</v>
      </c>
      <c r="Q29" s="73">
        <v>1.8049999999999999</v>
      </c>
      <c r="R29" s="90">
        <v>22.9</v>
      </c>
      <c r="S29" s="90">
        <v>15</v>
      </c>
      <c r="T29" s="90">
        <v>7.9</v>
      </c>
    </row>
    <row r="30" spans="1:20" x14ac:dyDescent="0.25">
      <c r="A30" s="11" t="s">
        <v>406</v>
      </c>
      <c r="B30" s="73" t="s">
        <v>405</v>
      </c>
      <c r="C30" s="80">
        <v>268.89999999999998</v>
      </c>
      <c r="D30" s="79" t="s">
        <v>81</v>
      </c>
      <c r="E30" s="77">
        <v>72.825999999999993</v>
      </c>
      <c r="F30" s="78">
        <v>10.103</v>
      </c>
      <c r="G30" s="79" t="s">
        <v>119</v>
      </c>
      <c r="H30" s="77" t="s">
        <v>37</v>
      </c>
      <c r="I30" s="77">
        <v>0.29899999999999999</v>
      </c>
      <c r="J30" s="73">
        <v>0.108</v>
      </c>
      <c r="K30" s="74"/>
      <c r="L30" s="73" t="s">
        <v>38</v>
      </c>
      <c r="M30" s="73">
        <v>37.076000000000001</v>
      </c>
      <c r="N30" s="73" t="s">
        <v>38</v>
      </c>
      <c r="O30" s="73">
        <v>0.59</v>
      </c>
      <c r="P30" s="73">
        <v>5.694</v>
      </c>
      <c r="Q30" s="73">
        <v>3.3279999999999998</v>
      </c>
      <c r="R30" s="90">
        <v>9.1999999999999993</v>
      </c>
      <c r="S30" s="90">
        <v>9.1999999999999993</v>
      </c>
      <c r="T30" s="90">
        <v>0</v>
      </c>
    </row>
    <row r="32" spans="1:20" ht="15" customHeight="1" x14ac:dyDescent="0.25">
      <c r="A32" s="76" t="s">
        <v>404</v>
      </c>
      <c r="B32" s="75"/>
      <c r="C32" s="75"/>
      <c r="D32" s="75"/>
      <c r="E32" s="73"/>
      <c r="F32" s="74"/>
      <c r="G32" s="73" t="s">
        <v>403</v>
      </c>
      <c r="H32" s="73" t="s">
        <v>402</v>
      </c>
      <c r="I32" s="73"/>
      <c r="J32" s="73" t="s">
        <v>401</v>
      </c>
      <c r="K32" s="74"/>
      <c r="L32" s="72" t="s">
        <v>400</v>
      </c>
      <c r="M32" s="72" t="s">
        <v>398</v>
      </c>
      <c r="N32" s="73" t="s">
        <v>399</v>
      </c>
      <c r="O32" s="72" t="s">
        <v>398</v>
      </c>
      <c r="P32" s="72" t="s">
        <v>398</v>
      </c>
      <c r="Q32" s="72" t="s">
        <v>398</v>
      </c>
    </row>
    <row r="34" spans="1:5" x14ac:dyDescent="0.25">
      <c r="A34" s="71" t="s">
        <v>397</v>
      </c>
    </row>
    <row r="35" spans="1:5" x14ac:dyDescent="0.25">
      <c r="A35" s="70" t="s">
        <v>396</v>
      </c>
    </row>
    <row r="37" spans="1:5" ht="18" x14ac:dyDescent="0.35">
      <c r="A37" s="91" t="s">
        <v>426</v>
      </c>
      <c r="D37" s="1" t="s">
        <v>429</v>
      </c>
      <c r="E37" s="1"/>
    </row>
    <row r="38" spans="1:5" x14ac:dyDescent="0.25">
      <c r="A38" s="91" t="s">
        <v>430</v>
      </c>
      <c r="D38" s="1" t="s">
        <v>431</v>
      </c>
      <c r="E38" s="1"/>
    </row>
    <row r="49" spans="1:17" x14ac:dyDescent="0.25">
      <c r="A49" s="69"/>
      <c r="B49" s="69"/>
      <c r="C49" s="61"/>
      <c r="E49" s="35"/>
      <c r="F49" s="61"/>
      <c r="G49" s="35"/>
      <c r="H49" s="35"/>
      <c r="I49" s="35"/>
      <c r="J49" s="35"/>
      <c r="K49" s="61"/>
      <c r="L49" s="35"/>
      <c r="M49" s="35"/>
      <c r="N49" s="35"/>
      <c r="O49" s="35"/>
      <c r="P49" s="35"/>
      <c r="Q49" s="35"/>
    </row>
    <row r="50" spans="1:17" ht="15" customHeight="1" x14ac:dyDescent="0.25">
      <c r="A50" s="61"/>
      <c r="B50" s="61"/>
      <c r="C50" s="61"/>
      <c r="E50" s="35"/>
      <c r="F50" s="61"/>
      <c r="G50" s="35"/>
      <c r="H50" s="35"/>
      <c r="I50" s="35"/>
      <c r="J50" s="35"/>
      <c r="K50" s="61"/>
      <c r="L50" s="35"/>
      <c r="M50" s="35"/>
      <c r="N50" s="35"/>
      <c r="O50" s="35"/>
      <c r="P50" s="35"/>
      <c r="Q50" s="35"/>
    </row>
    <row r="52" spans="1:17" ht="15" customHeight="1" x14ac:dyDescent="0.25">
      <c r="A52" s="68"/>
      <c r="B52" s="68"/>
      <c r="C52" s="68"/>
      <c r="D52" s="67"/>
      <c r="E52" s="64"/>
      <c r="F52" s="67"/>
      <c r="G52" s="64"/>
      <c r="H52" s="64"/>
    </row>
    <row r="53" spans="1:17" ht="15" customHeight="1" x14ac:dyDescent="0.25">
      <c r="A53" s="66"/>
      <c r="H53" s="64"/>
    </row>
    <row r="54" spans="1:17" ht="15" customHeight="1" x14ac:dyDescent="0.25">
      <c r="A54" s="66"/>
      <c r="C54" s="62"/>
      <c r="D54" s="62"/>
      <c r="E54" s="62"/>
      <c r="F54" s="62"/>
      <c r="H54" s="64"/>
    </row>
    <row r="55" spans="1:17" ht="15" customHeight="1" x14ac:dyDescent="0.25">
      <c r="A55" s="66"/>
      <c r="B55" s="62"/>
      <c r="H55" s="64"/>
    </row>
    <row r="56" spans="1:17" ht="15" customHeight="1" x14ac:dyDescent="0.25">
      <c r="A56" s="66"/>
      <c r="B56" s="63"/>
      <c r="C56" s="65"/>
      <c r="D56" s="65"/>
      <c r="E56" s="65"/>
      <c r="F56" s="65"/>
      <c r="H56" s="64"/>
    </row>
    <row r="57" spans="1:17" ht="15" customHeight="1" x14ac:dyDescent="0.25">
      <c r="B57" s="63"/>
    </row>
    <row r="58" spans="1:17" ht="15" customHeight="1" x14ac:dyDescent="0.25">
      <c r="B58" s="62"/>
    </row>
    <row r="59" spans="1:17" ht="15" customHeight="1" x14ac:dyDescent="0.25">
      <c r="B59" s="62"/>
    </row>
    <row r="60" spans="1:17" ht="15" customHeight="1" x14ac:dyDescent="0.25">
      <c r="B60" s="62"/>
    </row>
    <row r="61" spans="1:17" ht="15" customHeight="1" x14ac:dyDescent="0.25">
      <c r="B61" s="62"/>
    </row>
    <row r="62" spans="1:17" ht="15" customHeight="1" x14ac:dyDescent="0.25">
      <c r="B62" s="62"/>
    </row>
    <row r="63" spans="1:17" ht="15" customHeight="1" x14ac:dyDescent="0.25">
      <c r="B63" s="62"/>
    </row>
    <row r="64" spans="1:17" ht="15" customHeight="1" x14ac:dyDescent="0.25">
      <c r="B64" s="62"/>
    </row>
    <row r="65" spans="2:2" ht="15" customHeight="1" x14ac:dyDescent="0.25">
      <c r="B65" s="62"/>
    </row>
    <row r="66" spans="2:2" ht="15" customHeight="1" x14ac:dyDescent="0.25"/>
    <row r="67" spans="2:2" ht="15" customHeight="1" x14ac:dyDescent="0.25"/>
    <row r="68" spans="2:2" ht="15" customHeight="1" x14ac:dyDescent="0.25"/>
    <row r="69" spans="2:2" ht="15" customHeight="1" x14ac:dyDescent="0.25"/>
    <row r="70" spans="2:2" ht="15" customHeight="1" x14ac:dyDescent="0.25"/>
    <row r="71" spans="2:2" ht="15" customHeight="1" x14ac:dyDescent="0.25"/>
    <row r="72" spans="2:2" ht="15" customHeight="1" x14ac:dyDescent="0.25"/>
    <row r="73" spans="2:2" ht="15" customHeight="1" x14ac:dyDescent="0.25"/>
    <row r="74" spans="2:2" ht="15" customHeight="1" x14ac:dyDescent="0.25"/>
    <row r="75" spans="2:2" ht="15" customHeight="1" x14ac:dyDescent="0.25"/>
    <row r="76" spans="2:2" ht="15" customHeight="1" x14ac:dyDescent="0.25"/>
    <row r="77" spans="2:2" ht="15" customHeight="1" x14ac:dyDescent="0.25"/>
    <row r="78" spans="2:2" ht="15" customHeight="1" x14ac:dyDescent="0.25"/>
    <row r="79" spans="2:2" ht="15" customHeight="1" x14ac:dyDescent="0.25"/>
    <row r="80" spans="2:2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7CA90-41D2-41CE-A3B8-7D089243DD9A}">
  <dimension ref="A1:R26"/>
  <sheetViews>
    <sheetView workbookViewId="0">
      <selection activeCell="O11" sqref="O11"/>
    </sheetView>
  </sheetViews>
  <sheetFormatPr defaultRowHeight="15" x14ac:dyDescent="0.25"/>
  <cols>
    <col min="1" max="1" width="9.140625" style="1"/>
    <col min="2" max="2" width="9.85546875" bestFit="1" customWidth="1"/>
    <col min="3" max="3" width="8" bestFit="1" customWidth="1"/>
    <col min="4" max="4" width="7.7109375" bestFit="1" customWidth="1"/>
    <col min="5" max="5" width="10.140625" bestFit="1" customWidth="1"/>
    <col min="6" max="6" width="11.42578125" bestFit="1" customWidth="1"/>
    <col min="7" max="7" width="9" bestFit="1" customWidth="1"/>
    <col min="8" max="8" width="8.85546875" bestFit="1" customWidth="1"/>
    <col min="9" max="9" width="11.5703125" bestFit="1" customWidth="1"/>
    <col min="14" max="14" width="26" bestFit="1" customWidth="1"/>
    <col min="15" max="15" width="75.42578125" bestFit="1" customWidth="1"/>
    <col min="18" max="18" width="47.28515625" customWidth="1"/>
  </cols>
  <sheetData>
    <row r="1" spans="2:18" s="1" customFormat="1" x14ac:dyDescent="0.25"/>
    <row r="2" spans="2:18" s="1" customFormat="1" x14ac:dyDescent="0.25"/>
    <row r="3" spans="2:18" x14ac:dyDescent="0.25">
      <c r="B3" s="51" t="s">
        <v>361</v>
      </c>
      <c r="C3" s="51" t="s">
        <v>362</v>
      </c>
      <c r="D3" s="51" t="s">
        <v>363</v>
      </c>
      <c r="E3" s="51" t="s">
        <v>364</v>
      </c>
      <c r="F3" s="51" t="s">
        <v>365</v>
      </c>
      <c r="G3" s="51" t="s">
        <v>366</v>
      </c>
      <c r="H3" s="51" t="s">
        <v>367</v>
      </c>
      <c r="I3" s="51" t="s">
        <v>368</v>
      </c>
      <c r="N3" s="58" t="s">
        <v>388</v>
      </c>
      <c r="O3" s="20" t="s">
        <v>389</v>
      </c>
      <c r="P3" s="20"/>
      <c r="Q3" s="20"/>
      <c r="R3" s="20"/>
    </row>
    <row r="4" spans="2:18" x14ac:dyDescent="0.25">
      <c r="B4" s="1" t="s">
        <v>383</v>
      </c>
      <c r="C4" s="1">
        <v>5</v>
      </c>
      <c r="D4" s="1">
        <v>82</v>
      </c>
      <c r="E4" s="1">
        <v>1</v>
      </c>
      <c r="F4" s="1">
        <v>11</v>
      </c>
      <c r="G4" s="1">
        <v>155.91999999999999</v>
      </c>
      <c r="H4" s="1">
        <v>1</v>
      </c>
      <c r="I4" s="1">
        <v>20</v>
      </c>
      <c r="N4" s="58" t="s">
        <v>390</v>
      </c>
      <c r="O4" s="20" t="s">
        <v>391</v>
      </c>
      <c r="P4" s="20"/>
      <c r="Q4" s="20"/>
      <c r="R4" s="20"/>
    </row>
    <row r="5" spans="2:18" x14ac:dyDescent="0.25">
      <c r="B5" s="1" t="s">
        <v>384</v>
      </c>
      <c r="C5" s="1">
        <v>174</v>
      </c>
      <c r="D5" s="1">
        <v>6450</v>
      </c>
      <c r="E5" s="1">
        <v>81</v>
      </c>
      <c r="F5" s="1">
        <v>260</v>
      </c>
      <c r="G5" s="1">
        <v>11290.42</v>
      </c>
      <c r="H5" s="1">
        <v>19</v>
      </c>
      <c r="I5" s="1">
        <v>18</v>
      </c>
      <c r="K5" s="52" t="s">
        <v>381</v>
      </c>
      <c r="L5" s="53" t="s">
        <v>382</v>
      </c>
      <c r="N5" s="58" t="s">
        <v>392</v>
      </c>
      <c r="O5" s="20" t="s">
        <v>393</v>
      </c>
      <c r="P5" s="20"/>
      <c r="Q5" s="20"/>
      <c r="R5" s="20"/>
    </row>
    <row r="6" spans="2:18" x14ac:dyDescent="0.25">
      <c r="B6" s="1" t="s">
        <v>358</v>
      </c>
      <c r="C6" s="1">
        <v>3</v>
      </c>
      <c r="D6" s="1">
        <v>52</v>
      </c>
      <c r="E6" s="1">
        <v>2</v>
      </c>
      <c r="F6" s="1">
        <v>7</v>
      </c>
      <c r="G6" s="1">
        <v>102.67</v>
      </c>
      <c r="H6" s="1">
        <v>77</v>
      </c>
      <c r="I6" s="1">
        <v>8</v>
      </c>
      <c r="N6" s="58" t="s">
        <v>394</v>
      </c>
      <c r="O6" s="20" t="s">
        <v>395</v>
      </c>
      <c r="P6" s="20"/>
      <c r="Q6" s="20"/>
      <c r="R6" s="20"/>
    </row>
    <row r="7" spans="2:18" x14ac:dyDescent="0.25">
      <c r="B7" s="1" t="s">
        <v>385</v>
      </c>
      <c r="C7" s="1">
        <v>2</v>
      </c>
      <c r="D7" s="1">
        <v>47</v>
      </c>
      <c r="E7" s="1">
        <v>1</v>
      </c>
      <c r="F7" s="1">
        <v>7</v>
      </c>
      <c r="G7" s="1">
        <v>82.79</v>
      </c>
      <c r="H7" s="1">
        <v>12</v>
      </c>
      <c r="I7" s="1">
        <v>12</v>
      </c>
    </row>
    <row r="8" spans="2:18" x14ac:dyDescent="0.25">
      <c r="B8" s="1" t="s">
        <v>340</v>
      </c>
      <c r="C8" s="1">
        <v>3</v>
      </c>
      <c r="D8" s="1">
        <v>45</v>
      </c>
      <c r="E8" s="1">
        <v>1</v>
      </c>
      <c r="F8" s="1">
        <v>5</v>
      </c>
      <c r="G8" s="1">
        <v>89.6</v>
      </c>
      <c r="H8" s="1">
        <v>11</v>
      </c>
      <c r="I8" s="1">
        <v>12</v>
      </c>
    </row>
    <row r="9" spans="2:18" x14ac:dyDescent="0.25">
      <c r="B9" s="1" t="s">
        <v>369</v>
      </c>
      <c r="C9" s="1">
        <v>67</v>
      </c>
      <c r="D9" s="1">
        <v>2120</v>
      </c>
      <c r="E9" s="1">
        <v>78</v>
      </c>
      <c r="F9" s="1">
        <v>150</v>
      </c>
      <c r="G9" s="1">
        <v>3141.04</v>
      </c>
      <c r="H9" s="1">
        <v>1</v>
      </c>
      <c r="I9" s="1">
        <v>182</v>
      </c>
    </row>
    <row r="10" spans="2:18" x14ac:dyDescent="0.25">
      <c r="B10" s="1" t="s">
        <v>370</v>
      </c>
      <c r="C10" s="1">
        <v>211</v>
      </c>
      <c r="D10" s="1">
        <v>3575</v>
      </c>
      <c r="E10" s="1">
        <v>86</v>
      </c>
      <c r="F10" s="1">
        <v>220</v>
      </c>
      <c r="G10" s="1">
        <v>5960.45</v>
      </c>
      <c r="H10" s="1">
        <v>318</v>
      </c>
      <c r="I10" s="1">
        <v>268</v>
      </c>
    </row>
    <row r="11" spans="2:18" x14ac:dyDescent="0.25">
      <c r="B11" s="1" t="s">
        <v>371</v>
      </c>
      <c r="C11" s="1">
        <v>190</v>
      </c>
      <c r="D11" s="1">
        <v>2100</v>
      </c>
      <c r="E11" s="1">
        <v>11</v>
      </c>
      <c r="F11" s="1">
        <v>150</v>
      </c>
      <c r="G11" s="1">
        <v>3476.16</v>
      </c>
      <c r="H11" s="1">
        <v>645</v>
      </c>
      <c r="I11" s="1">
        <v>98</v>
      </c>
    </row>
    <row r="12" spans="2:18" x14ac:dyDescent="0.25">
      <c r="B12" s="1" t="s">
        <v>372</v>
      </c>
      <c r="C12" s="1">
        <v>68</v>
      </c>
      <c r="D12" s="1">
        <v>2575</v>
      </c>
      <c r="E12" s="1">
        <v>24</v>
      </c>
      <c r="F12" s="1">
        <v>160</v>
      </c>
      <c r="G12" s="1">
        <v>4071.14</v>
      </c>
      <c r="H12" s="1">
        <v>319</v>
      </c>
      <c r="I12" s="1">
        <v>182</v>
      </c>
    </row>
    <row r="13" spans="2:18" x14ac:dyDescent="0.25">
      <c r="B13" s="1" t="s">
        <v>373</v>
      </c>
      <c r="C13" s="1">
        <v>24</v>
      </c>
      <c r="D13" s="1">
        <v>880</v>
      </c>
      <c r="E13" s="1">
        <v>7</v>
      </c>
      <c r="F13" s="1">
        <v>43</v>
      </c>
      <c r="G13" s="1">
        <v>865.49</v>
      </c>
      <c r="H13" s="1">
        <v>476</v>
      </c>
      <c r="I13" s="1">
        <v>242</v>
      </c>
    </row>
    <row r="14" spans="2:18" x14ac:dyDescent="0.25">
      <c r="B14" s="1" t="s">
        <v>374</v>
      </c>
      <c r="C14" s="1">
        <v>47</v>
      </c>
      <c r="D14" s="1">
        <v>1855</v>
      </c>
      <c r="E14" s="1">
        <v>12</v>
      </c>
      <c r="F14" s="1">
        <v>130</v>
      </c>
      <c r="G14" s="1">
        <v>2507.0100000000002</v>
      </c>
      <c r="H14" s="1">
        <v>39</v>
      </c>
      <c r="I14" s="1">
        <v>174</v>
      </c>
    </row>
    <row r="15" spans="2:18" x14ac:dyDescent="0.25">
      <c r="B15" s="1" t="s">
        <v>375</v>
      </c>
      <c r="C15" s="1">
        <v>19</v>
      </c>
      <c r="D15" s="1">
        <v>745</v>
      </c>
      <c r="E15" s="1">
        <v>8</v>
      </c>
      <c r="F15" s="1">
        <v>37</v>
      </c>
      <c r="G15" s="1">
        <v>825.02</v>
      </c>
      <c r="H15" s="1">
        <v>283</v>
      </c>
      <c r="I15" s="1">
        <v>200</v>
      </c>
    </row>
    <row r="16" spans="2:18" x14ac:dyDescent="0.25">
      <c r="B16" s="1" t="s">
        <v>376</v>
      </c>
      <c r="C16" s="1">
        <v>6</v>
      </c>
      <c r="D16" s="1">
        <v>44</v>
      </c>
      <c r="E16" s="1">
        <v>1</v>
      </c>
      <c r="F16" s="1">
        <v>7</v>
      </c>
      <c r="G16" s="1">
        <v>98.69</v>
      </c>
      <c r="H16" s="1">
        <v>35</v>
      </c>
      <c r="I16" s="1">
        <v>40</v>
      </c>
    </row>
    <row r="17" spans="2:9" x14ac:dyDescent="0.25">
      <c r="B17" s="1" t="s">
        <v>377</v>
      </c>
      <c r="C17" s="1">
        <v>23</v>
      </c>
      <c r="D17" s="1">
        <v>65</v>
      </c>
      <c r="E17" s="1">
        <v>3</v>
      </c>
      <c r="F17" s="1">
        <v>16</v>
      </c>
      <c r="G17" s="1">
        <v>125.81</v>
      </c>
      <c r="H17" s="1">
        <v>42</v>
      </c>
      <c r="I17" s="1">
        <v>30</v>
      </c>
    </row>
    <row r="18" spans="2:9" x14ac:dyDescent="0.25">
      <c r="B18" s="1" t="s">
        <v>378</v>
      </c>
      <c r="C18" s="1">
        <v>7</v>
      </c>
      <c r="D18" s="1">
        <v>150</v>
      </c>
      <c r="E18" s="1">
        <v>1</v>
      </c>
      <c r="F18" s="1">
        <v>14</v>
      </c>
      <c r="G18" s="1">
        <v>186.73</v>
      </c>
      <c r="H18" s="1">
        <v>26</v>
      </c>
      <c r="I18" s="1">
        <v>50</v>
      </c>
    </row>
    <row r="19" spans="2:9" x14ac:dyDescent="0.25">
      <c r="B19" s="1" t="s">
        <v>305</v>
      </c>
      <c r="C19" s="1">
        <v>41</v>
      </c>
      <c r="D19" s="1">
        <v>165</v>
      </c>
      <c r="E19" s="1">
        <v>3</v>
      </c>
      <c r="F19" s="1">
        <v>16</v>
      </c>
      <c r="G19" s="1">
        <v>210.16</v>
      </c>
      <c r="H19" s="1">
        <v>38</v>
      </c>
      <c r="I19" s="1">
        <v>92</v>
      </c>
    </row>
    <row r="20" spans="2:9" x14ac:dyDescent="0.25">
      <c r="B20" s="1" t="s">
        <v>379</v>
      </c>
      <c r="C20" s="1">
        <v>5</v>
      </c>
      <c r="D20" s="1">
        <v>66</v>
      </c>
      <c r="E20" s="1">
        <v>1</v>
      </c>
      <c r="F20" s="1">
        <v>10</v>
      </c>
      <c r="G20" s="1">
        <v>172.96</v>
      </c>
      <c r="H20" s="1">
        <v>16</v>
      </c>
      <c r="I20" s="1">
        <v>28</v>
      </c>
    </row>
    <row r="21" spans="2:9" x14ac:dyDescent="0.25">
      <c r="B21" s="1" t="s">
        <v>380</v>
      </c>
      <c r="C21" s="1">
        <v>5</v>
      </c>
      <c r="D21" s="1">
        <v>60</v>
      </c>
      <c r="E21" s="1">
        <v>4</v>
      </c>
      <c r="F21" s="1">
        <v>10</v>
      </c>
      <c r="G21" s="1">
        <v>121.84</v>
      </c>
      <c r="H21" s="1">
        <v>15</v>
      </c>
      <c r="I21" s="1">
        <v>26</v>
      </c>
    </row>
    <row r="22" spans="2:9" x14ac:dyDescent="0.25">
      <c r="B22" s="1" t="s">
        <v>344</v>
      </c>
      <c r="C22" s="1">
        <v>258</v>
      </c>
      <c r="D22" s="1">
        <v>9040</v>
      </c>
      <c r="E22" s="1">
        <v>50</v>
      </c>
      <c r="F22" s="1">
        <v>280</v>
      </c>
      <c r="G22" s="1">
        <v>18658.8</v>
      </c>
      <c r="H22" s="1">
        <v>941</v>
      </c>
      <c r="I22" s="1">
        <v>152</v>
      </c>
    </row>
    <row r="23" spans="2:9" x14ac:dyDescent="0.25">
      <c r="B23" s="1" t="s">
        <v>346</v>
      </c>
      <c r="C23" s="1">
        <v>249</v>
      </c>
      <c r="D23" s="1">
        <v>1107</v>
      </c>
      <c r="E23" s="1">
        <v>56</v>
      </c>
      <c r="F23" s="1">
        <v>290</v>
      </c>
      <c r="G23" s="1">
        <v>16408.099999999999</v>
      </c>
      <c r="H23" s="1">
        <v>348</v>
      </c>
      <c r="I23" s="1">
        <v>164</v>
      </c>
    </row>
    <row r="24" spans="2:9" x14ac:dyDescent="0.25">
      <c r="B24" s="1" t="s">
        <v>347</v>
      </c>
      <c r="C24" s="1">
        <v>381</v>
      </c>
      <c r="D24" s="1">
        <v>11383</v>
      </c>
      <c r="E24" s="1">
        <v>88</v>
      </c>
      <c r="F24" s="1">
        <v>300</v>
      </c>
      <c r="G24" s="1">
        <v>40988.300000000003</v>
      </c>
      <c r="H24" s="1">
        <v>1609</v>
      </c>
      <c r="I24" s="1">
        <v>230</v>
      </c>
    </row>
    <row r="25" spans="2:9" x14ac:dyDescent="0.25">
      <c r="B25" s="1" t="s">
        <v>349</v>
      </c>
      <c r="C25" s="1">
        <v>70</v>
      </c>
      <c r="D25" s="1">
        <v>2625</v>
      </c>
      <c r="E25" s="1">
        <v>40</v>
      </c>
      <c r="F25" s="1">
        <v>190</v>
      </c>
      <c r="G25" s="1">
        <v>4018.6</v>
      </c>
      <c r="H25" s="1">
        <v>300</v>
      </c>
      <c r="I25" s="1">
        <v>98</v>
      </c>
    </row>
    <row r="26" spans="2:9" x14ac:dyDescent="0.25">
      <c r="B26" s="1" t="s">
        <v>354</v>
      </c>
      <c r="C26" s="1">
        <v>66</v>
      </c>
      <c r="D26" s="1">
        <v>118</v>
      </c>
      <c r="E26" s="1">
        <v>26</v>
      </c>
      <c r="F26" s="1">
        <v>29</v>
      </c>
      <c r="G26" s="1">
        <v>193.12</v>
      </c>
      <c r="H26" s="1">
        <v>26</v>
      </c>
      <c r="I26" s="1">
        <v>254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20C86-A36E-42C7-9C2B-38B29D7D919F}">
  <dimension ref="B2:R23"/>
  <sheetViews>
    <sheetView workbookViewId="0">
      <selection activeCell="L14" sqref="L14"/>
    </sheetView>
  </sheetViews>
  <sheetFormatPr defaultRowHeight="15" x14ac:dyDescent="0.25"/>
  <cols>
    <col min="2" max="2" width="9.85546875" bestFit="1" customWidth="1"/>
    <col min="3" max="3" width="8" bestFit="1" customWidth="1"/>
    <col min="4" max="4" width="7.7109375" bestFit="1" customWidth="1"/>
    <col min="5" max="5" width="10.140625" bestFit="1" customWidth="1"/>
    <col min="6" max="6" width="11.42578125" bestFit="1" customWidth="1"/>
    <col min="7" max="7" width="8.5703125" bestFit="1" customWidth="1"/>
    <col min="8" max="8" width="8.85546875" bestFit="1" customWidth="1"/>
    <col min="9" max="9" width="11.5703125" bestFit="1" customWidth="1"/>
    <col min="14" max="14" width="26" bestFit="1" customWidth="1"/>
    <col min="15" max="15" width="75.42578125" bestFit="1" customWidth="1"/>
  </cols>
  <sheetData>
    <row r="2" spans="2:18" x14ac:dyDescent="0.25">
      <c r="B2" s="51" t="s">
        <v>361</v>
      </c>
      <c r="C2" s="51" t="s">
        <v>362</v>
      </c>
      <c r="D2" s="51" t="s">
        <v>363</v>
      </c>
      <c r="E2" s="51" t="s">
        <v>364</v>
      </c>
      <c r="F2" s="51" t="s">
        <v>365</v>
      </c>
      <c r="G2" s="51" t="s">
        <v>366</v>
      </c>
      <c r="H2" s="51" t="s">
        <v>367</v>
      </c>
      <c r="I2" s="51" t="s">
        <v>368</v>
      </c>
    </row>
    <row r="3" spans="2:18" x14ac:dyDescent="0.25">
      <c r="B3" s="1" t="s">
        <v>383</v>
      </c>
      <c r="C3" s="20">
        <v>5</v>
      </c>
      <c r="D3" s="20">
        <v>85</v>
      </c>
      <c r="E3" s="20">
        <v>2</v>
      </c>
      <c r="F3" s="20">
        <v>12</v>
      </c>
      <c r="G3" s="54">
        <v>165.57</v>
      </c>
      <c r="H3" s="55">
        <v>19</v>
      </c>
      <c r="I3" s="20">
        <v>12</v>
      </c>
      <c r="N3" s="58" t="s">
        <v>388</v>
      </c>
      <c r="O3" s="20" t="s">
        <v>389</v>
      </c>
      <c r="P3" s="44"/>
      <c r="Q3" s="44"/>
      <c r="R3" s="44"/>
    </row>
    <row r="4" spans="2:18" x14ac:dyDescent="0.25">
      <c r="B4" s="1" t="s">
        <v>384</v>
      </c>
      <c r="C4" s="56">
        <v>5</v>
      </c>
      <c r="D4" s="20">
        <v>86</v>
      </c>
      <c r="E4" s="20">
        <v>5</v>
      </c>
      <c r="F4" s="20">
        <v>13</v>
      </c>
      <c r="G4" s="54">
        <v>138.44999999999999</v>
      </c>
      <c r="H4" s="55">
        <v>21</v>
      </c>
      <c r="I4" s="20">
        <v>8</v>
      </c>
      <c r="K4" s="52" t="s">
        <v>381</v>
      </c>
      <c r="L4" s="53" t="s">
        <v>382</v>
      </c>
      <c r="N4" s="58" t="s">
        <v>390</v>
      </c>
      <c r="O4" s="20" t="s">
        <v>391</v>
      </c>
      <c r="P4" s="44"/>
      <c r="Q4" s="44"/>
      <c r="R4" s="44"/>
    </row>
    <row r="5" spans="2:18" x14ac:dyDescent="0.25">
      <c r="B5" s="1" t="s">
        <v>358</v>
      </c>
      <c r="C5" s="20">
        <v>3</v>
      </c>
      <c r="D5" s="20">
        <v>49</v>
      </c>
      <c r="E5" s="20">
        <v>1</v>
      </c>
      <c r="F5" s="20">
        <v>7</v>
      </c>
      <c r="G5" s="54">
        <v>90.74</v>
      </c>
      <c r="H5" s="55">
        <v>11</v>
      </c>
      <c r="I5" s="20">
        <v>6</v>
      </c>
      <c r="N5" s="58" t="s">
        <v>392</v>
      </c>
      <c r="O5" s="20" t="s">
        <v>393</v>
      </c>
      <c r="P5" s="44"/>
      <c r="Q5" s="44"/>
      <c r="R5" s="44"/>
    </row>
    <row r="6" spans="2:18" x14ac:dyDescent="0.25">
      <c r="B6" s="1" t="s">
        <v>340</v>
      </c>
      <c r="C6" s="20">
        <v>3</v>
      </c>
      <c r="D6" s="20">
        <v>46</v>
      </c>
      <c r="E6" s="20">
        <v>1</v>
      </c>
      <c r="F6" s="20">
        <v>5</v>
      </c>
      <c r="G6" s="54">
        <v>90.3</v>
      </c>
      <c r="H6" s="55">
        <v>1</v>
      </c>
      <c r="I6" s="20">
        <v>20</v>
      </c>
      <c r="N6" s="58" t="s">
        <v>394</v>
      </c>
      <c r="O6" s="20" t="s">
        <v>395</v>
      </c>
      <c r="P6" s="44"/>
      <c r="Q6" s="44"/>
      <c r="R6" s="44"/>
    </row>
    <row r="7" spans="2:18" x14ac:dyDescent="0.25">
      <c r="B7" s="1" t="s">
        <v>369</v>
      </c>
      <c r="C7" s="20">
        <v>37</v>
      </c>
      <c r="D7" s="20">
        <v>768</v>
      </c>
      <c r="E7" s="20">
        <v>21</v>
      </c>
      <c r="F7" s="20">
        <v>74</v>
      </c>
      <c r="G7" s="54">
        <v>1379.96</v>
      </c>
      <c r="H7" s="55">
        <v>334</v>
      </c>
      <c r="I7" s="20">
        <v>220</v>
      </c>
    </row>
    <row r="8" spans="2:18" x14ac:dyDescent="0.25">
      <c r="B8" s="1" t="s">
        <v>294</v>
      </c>
      <c r="C8" s="20">
        <v>129</v>
      </c>
      <c r="D8" s="20">
        <v>1030</v>
      </c>
      <c r="E8" s="20">
        <v>8</v>
      </c>
      <c r="F8" s="20">
        <v>120</v>
      </c>
      <c r="G8" s="54">
        <v>2935.85</v>
      </c>
      <c r="H8" s="55">
        <v>389</v>
      </c>
      <c r="I8" s="20">
        <v>138</v>
      </c>
    </row>
    <row r="9" spans="2:18" x14ac:dyDescent="0.25">
      <c r="B9" s="1" t="s">
        <v>296</v>
      </c>
      <c r="C9" s="20">
        <v>70</v>
      </c>
      <c r="D9" s="20">
        <v>1195</v>
      </c>
      <c r="E9" s="20">
        <v>18</v>
      </c>
      <c r="F9" s="20">
        <v>140</v>
      </c>
      <c r="G9" s="54">
        <v>3375.34</v>
      </c>
      <c r="H9" s="55">
        <v>600</v>
      </c>
      <c r="I9" s="20">
        <v>140</v>
      </c>
    </row>
    <row r="10" spans="2:18" x14ac:dyDescent="0.25">
      <c r="B10" s="1" t="s">
        <v>297</v>
      </c>
      <c r="C10" s="20">
        <v>22</v>
      </c>
      <c r="D10" s="20">
        <v>418</v>
      </c>
      <c r="E10" s="20">
        <v>4</v>
      </c>
      <c r="F10" s="20">
        <v>44</v>
      </c>
      <c r="G10" s="54">
        <v>910.22</v>
      </c>
      <c r="H10" s="55">
        <v>70</v>
      </c>
      <c r="I10" s="20">
        <v>122</v>
      </c>
    </row>
    <row r="11" spans="2:18" x14ac:dyDescent="0.25">
      <c r="B11" s="1" t="s">
        <v>298</v>
      </c>
      <c r="C11" s="20">
        <v>30</v>
      </c>
      <c r="D11" s="20">
        <v>775</v>
      </c>
      <c r="E11" s="20">
        <v>8</v>
      </c>
      <c r="F11" s="20">
        <v>80</v>
      </c>
      <c r="G11" s="54">
        <v>1566.26</v>
      </c>
      <c r="H11" s="55">
        <v>195</v>
      </c>
      <c r="I11" s="20">
        <v>122</v>
      </c>
    </row>
    <row r="12" spans="2:18" x14ac:dyDescent="0.25">
      <c r="B12" s="1" t="s">
        <v>299</v>
      </c>
      <c r="C12" s="20">
        <v>13</v>
      </c>
      <c r="D12" s="20">
        <v>501</v>
      </c>
      <c r="E12" s="20">
        <v>6</v>
      </c>
      <c r="F12" s="20">
        <v>32</v>
      </c>
      <c r="G12" s="54">
        <v>880.68</v>
      </c>
      <c r="H12" s="55">
        <v>41</v>
      </c>
      <c r="I12" s="20">
        <v>220</v>
      </c>
    </row>
    <row r="13" spans="2:18" x14ac:dyDescent="0.25">
      <c r="B13" s="1" t="s">
        <v>300</v>
      </c>
      <c r="C13" s="20">
        <v>6</v>
      </c>
      <c r="D13" s="20">
        <v>41</v>
      </c>
      <c r="E13" s="20">
        <v>2</v>
      </c>
      <c r="F13" s="20">
        <v>7</v>
      </c>
      <c r="G13" s="54">
        <v>85.06</v>
      </c>
      <c r="H13" s="55">
        <v>11</v>
      </c>
      <c r="I13" s="20">
        <v>22</v>
      </c>
    </row>
    <row r="14" spans="2:18" x14ac:dyDescent="0.25">
      <c r="B14" s="1" t="s">
        <v>302</v>
      </c>
      <c r="C14" s="20">
        <v>14</v>
      </c>
      <c r="D14" s="20">
        <v>51</v>
      </c>
      <c r="E14" s="20">
        <v>2</v>
      </c>
      <c r="F14" s="20">
        <v>8</v>
      </c>
      <c r="G14" s="54">
        <v>91.45</v>
      </c>
      <c r="H14" s="55">
        <v>22</v>
      </c>
      <c r="I14" s="20">
        <v>12</v>
      </c>
    </row>
    <row r="15" spans="2:18" x14ac:dyDescent="0.25">
      <c r="B15" s="1" t="s">
        <v>303</v>
      </c>
      <c r="C15" s="20">
        <v>8</v>
      </c>
      <c r="D15" s="20">
        <v>115</v>
      </c>
      <c r="E15" s="20">
        <v>2</v>
      </c>
      <c r="F15" s="20">
        <v>15</v>
      </c>
      <c r="G15" s="54">
        <v>388.8</v>
      </c>
      <c r="H15" s="55">
        <v>28</v>
      </c>
      <c r="I15" s="20">
        <v>26</v>
      </c>
    </row>
    <row r="16" spans="2:18" x14ac:dyDescent="0.25">
      <c r="B16" s="1" t="s">
        <v>386</v>
      </c>
      <c r="C16" s="20">
        <v>17</v>
      </c>
      <c r="D16" s="20">
        <v>105</v>
      </c>
      <c r="E16" s="20">
        <v>4</v>
      </c>
      <c r="F16" s="20">
        <v>12</v>
      </c>
      <c r="G16" s="54">
        <v>183.46</v>
      </c>
      <c r="H16" s="55">
        <v>32</v>
      </c>
      <c r="I16" s="20">
        <v>80</v>
      </c>
    </row>
    <row r="17" spans="2:9" x14ac:dyDescent="0.25">
      <c r="B17" s="1" t="s">
        <v>306</v>
      </c>
      <c r="C17" s="20">
        <v>4</v>
      </c>
      <c r="D17" s="20">
        <v>59</v>
      </c>
      <c r="E17" s="20">
        <v>4</v>
      </c>
      <c r="F17" s="20">
        <v>9</v>
      </c>
      <c r="G17" s="54">
        <v>122.26</v>
      </c>
      <c r="H17" s="55">
        <v>15</v>
      </c>
      <c r="I17" s="20">
        <v>20</v>
      </c>
    </row>
    <row r="18" spans="2:9" x14ac:dyDescent="0.25">
      <c r="B18" s="1" t="s">
        <v>308</v>
      </c>
      <c r="C18" s="20">
        <v>9</v>
      </c>
      <c r="D18" s="20">
        <v>72</v>
      </c>
      <c r="E18" s="20">
        <v>3</v>
      </c>
      <c r="F18" s="20">
        <v>12</v>
      </c>
      <c r="G18" s="54">
        <v>124.96</v>
      </c>
      <c r="H18" s="55">
        <v>20</v>
      </c>
      <c r="I18" s="20">
        <v>30</v>
      </c>
    </row>
    <row r="19" spans="2:9" x14ac:dyDescent="0.25">
      <c r="B19" s="1" t="s">
        <v>342</v>
      </c>
      <c r="C19" s="20">
        <v>174</v>
      </c>
      <c r="D19" s="20">
        <v>6675</v>
      </c>
      <c r="E19" s="20">
        <v>77</v>
      </c>
      <c r="F19" s="20">
        <v>300</v>
      </c>
      <c r="G19" s="54">
        <v>14157.4</v>
      </c>
      <c r="H19" s="55">
        <v>478</v>
      </c>
      <c r="I19" s="20">
        <v>310</v>
      </c>
    </row>
    <row r="20" spans="2:9" x14ac:dyDescent="0.25">
      <c r="B20" s="1" t="s">
        <v>346</v>
      </c>
      <c r="C20" s="20">
        <v>215</v>
      </c>
      <c r="D20" s="20">
        <v>1180</v>
      </c>
      <c r="E20" s="20">
        <v>37</v>
      </c>
      <c r="F20" s="20">
        <v>260</v>
      </c>
      <c r="G20" s="54">
        <v>14246.15</v>
      </c>
      <c r="H20" s="55">
        <v>1428</v>
      </c>
      <c r="I20" s="20">
        <v>152</v>
      </c>
    </row>
    <row r="21" spans="2:9" x14ac:dyDescent="0.25">
      <c r="B21" s="1" t="s">
        <v>349</v>
      </c>
      <c r="C21" s="20">
        <v>338</v>
      </c>
      <c r="D21" s="20">
        <v>1084</v>
      </c>
      <c r="E21" s="20">
        <v>72</v>
      </c>
      <c r="F21" s="20">
        <v>300</v>
      </c>
      <c r="G21" s="54">
        <v>21970.95</v>
      </c>
      <c r="H21" s="55">
        <v>2381</v>
      </c>
      <c r="I21" s="20">
        <v>174</v>
      </c>
    </row>
    <row r="22" spans="2:9" x14ac:dyDescent="0.25">
      <c r="B22" s="1" t="s">
        <v>352</v>
      </c>
      <c r="C22" s="20">
        <v>87</v>
      </c>
      <c r="D22" s="20">
        <v>1245</v>
      </c>
      <c r="E22" s="20">
        <v>40</v>
      </c>
      <c r="F22" s="20">
        <v>220</v>
      </c>
      <c r="G22" s="54">
        <v>7650.25</v>
      </c>
      <c r="H22" s="55">
        <v>1007</v>
      </c>
      <c r="I22" s="20">
        <v>254</v>
      </c>
    </row>
    <row r="23" spans="2:9" x14ac:dyDescent="0.25">
      <c r="B23" s="1" t="s">
        <v>357</v>
      </c>
      <c r="C23" s="20">
        <v>431</v>
      </c>
      <c r="D23" s="20">
        <v>1049</v>
      </c>
      <c r="E23" s="20">
        <v>45</v>
      </c>
      <c r="F23" s="20">
        <v>290</v>
      </c>
      <c r="G23" s="54">
        <v>27480.55</v>
      </c>
      <c r="H23" s="55">
        <v>2337</v>
      </c>
      <c r="I23" s="20">
        <v>150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D48CD-7BAF-427E-B08D-B245EEBA2EEC}">
  <dimension ref="B3:R25"/>
  <sheetViews>
    <sheetView workbookViewId="0">
      <selection activeCell="K16" sqref="K16"/>
    </sheetView>
  </sheetViews>
  <sheetFormatPr defaultRowHeight="15" x14ac:dyDescent="0.25"/>
  <cols>
    <col min="2" max="2" width="9.85546875" bestFit="1" customWidth="1"/>
    <col min="3" max="3" width="8" bestFit="1" customWidth="1"/>
    <col min="4" max="4" width="7.7109375" bestFit="1" customWidth="1"/>
    <col min="5" max="5" width="10.140625" bestFit="1" customWidth="1"/>
    <col min="6" max="6" width="11.42578125" bestFit="1" customWidth="1"/>
    <col min="7" max="7" width="9" bestFit="1" customWidth="1"/>
    <col min="8" max="8" width="8.85546875" bestFit="1" customWidth="1"/>
    <col min="9" max="9" width="11.5703125" bestFit="1" customWidth="1"/>
    <col min="14" max="14" width="26" bestFit="1" customWidth="1"/>
    <col min="15" max="15" width="75.42578125" bestFit="1" customWidth="1"/>
  </cols>
  <sheetData>
    <row r="3" spans="2:18" x14ac:dyDescent="0.25">
      <c r="B3" s="51" t="s">
        <v>361</v>
      </c>
      <c r="C3" s="51" t="s">
        <v>362</v>
      </c>
      <c r="D3" s="51" t="s">
        <v>363</v>
      </c>
      <c r="E3" s="51" t="s">
        <v>364</v>
      </c>
      <c r="F3" s="51" t="s">
        <v>365</v>
      </c>
      <c r="G3" s="51" t="s">
        <v>366</v>
      </c>
      <c r="H3" s="51" t="s">
        <v>367</v>
      </c>
      <c r="I3" s="51" t="s">
        <v>368</v>
      </c>
      <c r="N3" s="58" t="s">
        <v>388</v>
      </c>
      <c r="O3" s="20" t="s">
        <v>389</v>
      </c>
      <c r="P3" s="44"/>
      <c r="Q3" s="44"/>
      <c r="R3" s="44"/>
    </row>
    <row r="4" spans="2:18" x14ac:dyDescent="0.25">
      <c r="B4" s="1" t="s">
        <v>383</v>
      </c>
      <c r="C4" s="57">
        <v>5</v>
      </c>
      <c r="D4" s="57">
        <v>89</v>
      </c>
      <c r="E4" s="57">
        <v>2</v>
      </c>
      <c r="F4" s="57">
        <v>12</v>
      </c>
      <c r="G4" s="57">
        <v>156.77000000000001</v>
      </c>
      <c r="H4" s="57">
        <v>18</v>
      </c>
      <c r="I4" s="20">
        <v>18</v>
      </c>
      <c r="N4" s="58" t="s">
        <v>390</v>
      </c>
      <c r="O4" s="20" t="s">
        <v>391</v>
      </c>
      <c r="P4" s="44"/>
      <c r="Q4" s="44"/>
      <c r="R4" s="44"/>
    </row>
    <row r="5" spans="2:18" x14ac:dyDescent="0.25">
      <c r="B5" s="1" t="s">
        <v>358</v>
      </c>
      <c r="C5" s="57">
        <v>3</v>
      </c>
      <c r="D5" s="57">
        <v>53</v>
      </c>
      <c r="E5" s="57">
        <v>1</v>
      </c>
      <c r="F5" s="57">
        <v>7</v>
      </c>
      <c r="G5" s="57">
        <v>99.12</v>
      </c>
      <c r="H5" s="57">
        <v>12</v>
      </c>
      <c r="I5" s="20">
        <v>16</v>
      </c>
      <c r="K5" s="52" t="s">
        <v>381</v>
      </c>
      <c r="L5" s="53" t="s">
        <v>382</v>
      </c>
      <c r="N5" s="58" t="s">
        <v>392</v>
      </c>
      <c r="O5" s="20" t="s">
        <v>393</v>
      </c>
      <c r="P5" s="44"/>
      <c r="Q5" s="44"/>
      <c r="R5" s="44"/>
    </row>
    <row r="6" spans="2:18" x14ac:dyDescent="0.25">
      <c r="B6" s="1" t="s">
        <v>340</v>
      </c>
      <c r="C6" s="57">
        <v>7</v>
      </c>
      <c r="D6" s="57">
        <v>52</v>
      </c>
      <c r="E6" s="57">
        <v>1</v>
      </c>
      <c r="F6" s="57">
        <v>5</v>
      </c>
      <c r="G6" s="57">
        <v>92.87</v>
      </c>
      <c r="H6" s="57">
        <v>3</v>
      </c>
      <c r="I6" s="20">
        <v>10</v>
      </c>
      <c r="N6" s="58" t="s">
        <v>394</v>
      </c>
      <c r="O6" s="20" t="s">
        <v>395</v>
      </c>
      <c r="P6" s="44"/>
      <c r="Q6" s="44"/>
      <c r="R6" s="44"/>
    </row>
    <row r="7" spans="2:18" x14ac:dyDescent="0.25">
      <c r="B7" s="1" t="s">
        <v>369</v>
      </c>
      <c r="C7" s="57">
        <v>83</v>
      </c>
      <c r="D7" s="57">
        <v>2418</v>
      </c>
      <c r="E7" s="57">
        <v>26</v>
      </c>
      <c r="F7" s="57">
        <v>200</v>
      </c>
      <c r="G7" s="57">
        <v>4703.04</v>
      </c>
      <c r="H7" s="57">
        <v>938</v>
      </c>
      <c r="I7" s="20">
        <v>318</v>
      </c>
    </row>
    <row r="8" spans="2:18" x14ac:dyDescent="0.25">
      <c r="B8" s="1" t="s">
        <v>387</v>
      </c>
      <c r="C8" s="57">
        <v>510</v>
      </c>
      <c r="D8" s="57">
        <v>46</v>
      </c>
      <c r="E8" s="57">
        <v>88</v>
      </c>
      <c r="F8" s="57">
        <v>500</v>
      </c>
      <c r="G8" s="57">
        <v>17984.3</v>
      </c>
      <c r="H8" s="57">
        <v>2515</v>
      </c>
      <c r="I8" s="20">
        <v>382</v>
      </c>
    </row>
    <row r="9" spans="2:18" x14ac:dyDescent="0.25">
      <c r="B9" s="1" t="s">
        <v>370</v>
      </c>
      <c r="C9" s="57">
        <v>104</v>
      </c>
      <c r="D9" s="57">
        <v>30</v>
      </c>
      <c r="E9" s="57">
        <v>20</v>
      </c>
      <c r="F9" s="57">
        <v>110</v>
      </c>
      <c r="G9" s="57">
        <v>4005.82</v>
      </c>
      <c r="H9" s="57">
        <v>836</v>
      </c>
      <c r="I9" s="20">
        <v>466</v>
      </c>
    </row>
    <row r="10" spans="2:18" x14ac:dyDescent="0.25">
      <c r="B10" s="1" t="s">
        <v>294</v>
      </c>
      <c r="C10" s="57">
        <v>146</v>
      </c>
      <c r="D10" s="57">
        <v>2010</v>
      </c>
      <c r="E10" s="57">
        <v>5</v>
      </c>
      <c r="F10" s="57">
        <v>150</v>
      </c>
      <c r="G10" s="57">
        <v>3667.15</v>
      </c>
      <c r="H10" s="57">
        <v>539</v>
      </c>
      <c r="I10" s="20">
        <v>164</v>
      </c>
    </row>
    <row r="11" spans="2:18" x14ac:dyDescent="0.25">
      <c r="B11" s="1" t="s">
        <v>296</v>
      </c>
      <c r="C11" s="57">
        <v>118</v>
      </c>
      <c r="D11" s="57">
        <v>2835</v>
      </c>
      <c r="E11" s="57">
        <v>6</v>
      </c>
      <c r="F11" s="57">
        <v>170</v>
      </c>
      <c r="G11" s="57">
        <v>4377.1499999999996</v>
      </c>
      <c r="H11" s="57">
        <v>872</v>
      </c>
      <c r="I11" s="20">
        <v>150</v>
      </c>
    </row>
    <row r="12" spans="2:18" x14ac:dyDescent="0.25">
      <c r="B12" s="1" t="s">
        <v>297</v>
      </c>
      <c r="C12" s="57">
        <v>30</v>
      </c>
      <c r="D12" s="57">
        <v>525</v>
      </c>
      <c r="E12" s="57">
        <v>2</v>
      </c>
      <c r="F12" s="57">
        <v>29</v>
      </c>
      <c r="G12" s="57">
        <v>783.27</v>
      </c>
      <c r="H12" s="57">
        <v>54</v>
      </c>
      <c r="I12" s="20">
        <v>164</v>
      </c>
    </row>
    <row r="13" spans="2:18" x14ac:dyDescent="0.25">
      <c r="B13" s="1" t="s">
        <v>298</v>
      </c>
      <c r="C13" s="57">
        <v>90</v>
      </c>
      <c r="D13" s="57">
        <v>1007</v>
      </c>
      <c r="E13" s="57">
        <v>5</v>
      </c>
      <c r="F13" s="57">
        <v>130</v>
      </c>
      <c r="G13" s="57">
        <v>2340.16</v>
      </c>
      <c r="H13" s="57">
        <v>354</v>
      </c>
      <c r="I13" s="20">
        <v>136</v>
      </c>
    </row>
    <row r="14" spans="2:18" x14ac:dyDescent="0.25">
      <c r="B14" s="1" t="s">
        <v>375</v>
      </c>
      <c r="C14" s="57">
        <v>18</v>
      </c>
      <c r="D14" s="57">
        <v>343</v>
      </c>
      <c r="E14" s="57">
        <v>3</v>
      </c>
      <c r="F14" s="57">
        <v>14</v>
      </c>
      <c r="G14" s="57">
        <v>562.32000000000005</v>
      </c>
      <c r="H14" s="57">
        <v>19</v>
      </c>
      <c r="I14" s="20">
        <v>320</v>
      </c>
    </row>
    <row r="15" spans="2:18" x14ac:dyDescent="0.25">
      <c r="B15" s="1" t="s">
        <v>376</v>
      </c>
      <c r="C15" s="57">
        <v>6</v>
      </c>
      <c r="D15" s="57">
        <v>42</v>
      </c>
      <c r="E15" s="57">
        <v>1</v>
      </c>
      <c r="F15" s="57">
        <v>6</v>
      </c>
      <c r="G15" s="57">
        <v>90.17</v>
      </c>
      <c r="H15" s="57">
        <v>10</v>
      </c>
      <c r="I15" s="20">
        <v>58</v>
      </c>
    </row>
    <row r="16" spans="2:18" x14ac:dyDescent="0.25">
      <c r="B16" s="1" t="s">
        <v>302</v>
      </c>
      <c r="C16" s="57">
        <v>13</v>
      </c>
      <c r="D16" s="57">
        <v>51</v>
      </c>
      <c r="E16" s="57">
        <v>2</v>
      </c>
      <c r="F16" s="57">
        <v>7</v>
      </c>
      <c r="G16" s="57">
        <v>100.25</v>
      </c>
      <c r="H16" s="57">
        <v>17</v>
      </c>
      <c r="I16" s="20">
        <v>60</v>
      </c>
    </row>
    <row r="17" spans="2:9" x14ac:dyDescent="0.25">
      <c r="B17" s="1" t="s">
        <v>303</v>
      </c>
      <c r="C17" s="57">
        <v>5</v>
      </c>
      <c r="D17" s="57">
        <v>58</v>
      </c>
      <c r="E17" s="57">
        <v>1</v>
      </c>
      <c r="F17" s="57">
        <v>6</v>
      </c>
      <c r="G17" s="57">
        <v>110.19</v>
      </c>
      <c r="H17" s="57">
        <v>19</v>
      </c>
      <c r="I17" s="20">
        <v>22</v>
      </c>
    </row>
    <row r="18" spans="2:9" x14ac:dyDescent="0.25">
      <c r="B18" s="1" t="s">
        <v>386</v>
      </c>
      <c r="C18" s="57">
        <v>32</v>
      </c>
      <c r="D18" s="57">
        <v>122</v>
      </c>
      <c r="E18" s="57">
        <v>3</v>
      </c>
      <c r="F18" s="57">
        <v>13</v>
      </c>
      <c r="G18" s="57">
        <v>186.87</v>
      </c>
      <c r="H18" s="57">
        <v>33</v>
      </c>
      <c r="I18" s="20">
        <v>104</v>
      </c>
    </row>
    <row r="19" spans="2:9" x14ac:dyDescent="0.25">
      <c r="B19" s="1" t="s">
        <v>306</v>
      </c>
      <c r="C19" s="57">
        <v>4</v>
      </c>
      <c r="D19" s="57">
        <v>68</v>
      </c>
      <c r="E19" s="57">
        <v>16</v>
      </c>
      <c r="F19" s="57">
        <v>10</v>
      </c>
      <c r="G19" s="57">
        <v>123.26</v>
      </c>
      <c r="H19" s="57">
        <v>15</v>
      </c>
      <c r="I19" s="20">
        <v>74</v>
      </c>
    </row>
    <row r="20" spans="2:9" x14ac:dyDescent="0.25">
      <c r="B20" s="1" t="s">
        <v>308</v>
      </c>
      <c r="C20" s="57">
        <v>7</v>
      </c>
      <c r="D20" s="57">
        <v>67</v>
      </c>
      <c r="E20" s="57">
        <v>6</v>
      </c>
      <c r="F20" s="57">
        <v>11</v>
      </c>
      <c r="G20" s="57">
        <v>111.75</v>
      </c>
      <c r="H20" s="57">
        <v>11</v>
      </c>
      <c r="I20" s="20">
        <v>62</v>
      </c>
    </row>
    <row r="21" spans="2:9" x14ac:dyDescent="0.25">
      <c r="B21" s="1" t="s">
        <v>342</v>
      </c>
      <c r="C21" s="57">
        <v>87</v>
      </c>
      <c r="D21" s="57">
        <v>3108</v>
      </c>
      <c r="E21" s="57">
        <v>16</v>
      </c>
      <c r="F21" s="57">
        <v>150</v>
      </c>
      <c r="G21" s="57">
        <v>6230.96</v>
      </c>
      <c r="H21" s="57">
        <v>366</v>
      </c>
      <c r="I21" s="20">
        <v>366</v>
      </c>
    </row>
    <row r="22" spans="2:9" x14ac:dyDescent="0.25">
      <c r="B22" s="1" t="s">
        <v>346</v>
      </c>
      <c r="C22" s="57">
        <v>224</v>
      </c>
      <c r="D22" s="57">
        <v>7010</v>
      </c>
      <c r="E22" s="57">
        <v>14</v>
      </c>
      <c r="F22" s="57">
        <v>400</v>
      </c>
      <c r="G22" s="57">
        <v>11892.5</v>
      </c>
      <c r="H22" s="57">
        <v>1417</v>
      </c>
      <c r="I22" s="20">
        <v>178</v>
      </c>
    </row>
    <row r="23" spans="2:9" x14ac:dyDescent="0.25">
      <c r="B23" s="1" t="s">
        <v>349</v>
      </c>
      <c r="C23" s="57">
        <v>368</v>
      </c>
      <c r="D23" s="57">
        <v>8425</v>
      </c>
      <c r="E23" s="57">
        <v>27</v>
      </c>
      <c r="F23" s="57">
        <v>550</v>
      </c>
      <c r="G23" s="57">
        <v>17103.900000000001</v>
      </c>
      <c r="H23" s="57">
        <v>2355</v>
      </c>
      <c r="I23" s="20">
        <v>186</v>
      </c>
    </row>
    <row r="24" spans="2:9" x14ac:dyDescent="0.25">
      <c r="B24" s="1" t="s">
        <v>352</v>
      </c>
      <c r="C24" s="57">
        <v>83</v>
      </c>
      <c r="D24" s="57">
        <v>3210</v>
      </c>
      <c r="E24" s="57">
        <v>23</v>
      </c>
      <c r="F24" s="57">
        <v>230</v>
      </c>
      <c r="G24" s="57">
        <v>5394.58</v>
      </c>
      <c r="H24" s="57">
        <v>881</v>
      </c>
      <c r="I24" s="20">
        <v>318</v>
      </c>
    </row>
    <row r="25" spans="2:9" x14ac:dyDescent="0.25">
      <c r="B25" s="1" t="s">
        <v>357</v>
      </c>
      <c r="C25" s="57">
        <v>555</v>
      </c>
      <c r="D25" s="57">
        <v>11534</v>
      </c>
      <c r="E25" s="57">
        <v>14</v>
      </c>
      <c r="F25" s="57">
        <v>550</v>
      </c>
      <c r="G25" s="57">
        <v>22084.55</v>
      </c>
      <c r="H25" s="57">
        <v>2025</v>
      </c>
      <c r="I25" s="20">
        <v>236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9D8DF-E612-4ABC-BC1E-2829877A3564}">
  <dimension ref="B3:R26"/>
  <sheetViews>
    <sheetView workbookViewId="0">
      <selection activeCell="L15" sqref="L15"/>
    </sheetView>
  </sheetViews>
  <sheetFormatPr defaultRowHeight="15" x14ac:dyDescent="0.25"/>
  <cols>
    <col min="2" max="2" width="9.85546875" bestFit="1" customWidth="1"/>
    <col min="3" max="3" width="8" bestFit="1" customWidth="1"/>
    <col min="4" max="4" width="7.7109375" bestFit="1" customWidth="1"/>
    <col min="5" max="5" width="10.140625" bestFit="1" customWidth="1"/>
    <col min="6" max="6" width="11.42578125" bestFit="1" customWidth="1"/>
    <col min="7" max="7" width="9" bestFit="1" customWidth="1"/>
    <col min="8" max="8" width="8.85546875" bestFit="1" customWidth="1"/>
    <col min="9" max="9" width="11.5703125" bestFit="1" customWidth="1"/>
    <col min="14" max="14" width="26" bestFit="1" customWidth="1"/>
    <col min="15" max="15" width="75.42578125" bestFit="1" customWidth="1"/>
  </cols>
  <sheetData>
    <row r="3" spans="2:18" x14ac:dyDescent="0.25">
      <c r="B3" s="51" t="s">
        <v>361</v>
      </c>
      <c r="C3" s="51" t="s">
        <v>362</v>
      </c>
      <c r="D3" s="51" t="s">
        <v>363</v>
      </c>
      <c r="E3" s="51" t="s">
        <v>364</v>
      </c>
      <c r="F3" s="51" t="s">
        <v>365</v>
      </c>
      <c r="G3" s="51" t="s">
        <v>366</v>
      </c>
      <c r="H3" s="51" t="s">
        <v>367</v>
      </c>
      <c r="I3" s="51" t="s">
        <v>368</v>
      </c>
      <c r="N3" s="58" t="s">
        <v>388</v>
      </c>
      <c r="O3" s="20" t="s">
        <v>389</v>
      </c>
      <c r="P3" s="20"/>
      <c r="Q3" s="20"/>
      <c r="R3" s="20"/>
    </row>
    <row r="4" spans="2:18" x14ac:dyDescent="0.25">
      <c r="B4" s="1" t="s">
        <v>383</v>
      </c>
      <c r="C4" s="1">
        <v>4</v>
      </c>
      <c r="D4" s="1">
        <v>106</v>
      </c>
      <c r="E4" s="1">
        <v>2</v>
      </c>
      <c r="F4" s="1">
        <v>11</v>
      </c>
      <c r="G4" s="1">
        <v>150.80000000000001</v>
      </c>
      <c r="H4" s="1">
        <v>17</v>
      </c>
      <c r="I4" s="1">
        <v>18</v>
      </c>
      <c r="N4" s="58" t="s">
        <v>390</v>
      </c>
      <c r="O4" s="20" t="s">
        <v>391</v>
      </c>
      <c r="P4" s="20"/>
      <c r="Q4" s="20"/>
      <c r="R4" s="20"/>
    </row>
    <row r="5" spans="2:18" x14ac:dyDescent="0.25">
      <c r="B5" s="1" t="s">
        <v>384</v>
      </c>
      <c r="C5" s="1">
        <v>4</v>
      </c>
      <c r="D5" s="1">
        <v>90</v>
      </c>
      <c r="E5" s="1">
        <v>2</v>
      </c>
      <c r="F5" s="1">
        <v>10</v>
      </c>
      <c r="G5" s="1">
        <v>132.34</v>
      </c>
      <c r="H5" s="1">
        <v>14</v>
      </c>
      <c r="I5" s="1">
        <v>36</v>
      </c>
      <c r="K5" s="52" t="s">
        <v>381</v>
      </c>
      <c r="L5" s="53" t="s">
        <v>382</v>
      </c>
      <c r="N5" s="58" t="s">
        <v>392</v>
      </c>
      <c r="O5" s="20" t="s">
        <v>393</v>
      </c>
      <c r="P5" s="20"/>
      <c r="Q5" s="20"/>
      <c r="R5" s="20"/>
    </row>
    <row r="6" spans="2:18" x14ac:dyDescent="0.25">
      <c r="B6" s="1" t="s">
        <v>358</v>
      </c>
      <c r="C6" s="1">
        <v>1</v>
      </c>
      <c r="D6" s="1">
        <v>37</v>
      </c>
      <c r="E6" s="1">
        <v>1</v>
      </c>
      <c r="F6" s="1">
        <v>4</v>
      </c>
      <c r="G6" s="1">
        <v>59.78</v>
      </c>
      <c r="H6" s="1">
        <v>7</v>
      </c>
      <c r="I6" s="1">
        <v>12</v>
      </c>
      <c r="N6" s="58" t="s">
        <v>394</v>
      </c>
      <c r="O6" s="20" t="s">
        <v>395</v>
      </c>
      <c r="P6" s="20"/>
      <c r="Q6" s="20"/>
      <c r="R6" s="20"/>
    </row>
    <row r="7" spans="2:18" x14ac:dyDescent="0.25">
      <c r="B7" s="1" t="s">
        <v>340</v>
      </c>
      <c r="C7" s="1">
        <v>2</v>
      </c>
      <c r="D7" s="1">
        <v>48</v>
      </c>
      <c r="E7" s="1">
        <v>2</v>
      </c>
      <c r="F7" s="1">
        <v>5</v>
      </c>
      <c r="G7" s="1">
        <v>95.71</v>
      </c>
      <c r="H7" s="1">
        <v>1</v>
      </c>
      <c r="I7" s="1">
        <v>18</v>
      </c>
    </row>
    <row r="8" spans="2:18" x14ac:dyDescent="0.25">
      <c r="B8" s="1" t="s">
        <v>369</v>
      </c>
      <c r="C8" s="1">
        <v>200</v>
      </c>
      <c r="D8" s="1">
        <v>7750</v>
      </c>
      <c r="E8" s="1">
        <v>60</v>
      </c>
      <c r="F8" s="1">
        <v>410</v>
      </c>
      <c r="G8" s="1">
        <v>13887.6</v>
      </c>
      <c r="H8" s="1">
        <v>916</v>
      </c>
      <c r="I8" s="1">
        <v>270</v>
      </c>
    </row>
    <row r="9" spans="2:18" x14ac:dyDescent="0.25">
      <c r="B9" s="1" t="s">
        <v>387</v>
      </c>
      <c r="C9" s="1">
        <v>693</v>
      </c>
      <c r="D9" s="1">
        <v>14000</v>
      </c>
      <c r="E9" s="1">
        <v>91</v>
      </c>
      <c r="F9" s="1">
        <v>510</v>
      </c>
      <c r="G9" s="1">
        <v>26557.55</v>
      </c>
      <c r="H9" s="1">
        <v>2159</v>
      </c>
      <c r="I9" s="1">
        <v>340</v>
      </c>
    </row>
    <row r="10" spans="2:18" x14ac:dyDescent="0.25">
      <c r="B10" s="1" t="s">
        <v>370</v>
      </c>
      <c r="C10" s="1">
        <v>270</v>
      </c>
      <c r="D10" s="1">
        <v>5625</v>
      </c>
      <c r="E10" s="1">
        <v>54</v>
      </c>
      <c r="F10" s="1">
        <v>290</v>
      </c>
      <c r="G10" s="1">
        <v>9233.5499999999993</v>
      </c>
      <c r="H10" s="1">
        <v>756</v>
      </c>
      <c r="I10" s="1">
        <v>440</v>
      </c>
    </row>
    <row r="11" spans="2:18" x14ac:dyDescent="0.25">
      <c r="B11" s="1" t="s">
        <v>294</v>
      </c>
      <c r="C11" s="1">
        <v>254</v>
      </c>
      <c r="D11" s="1">
        <v>4875</v>
      </c>
      <c r="E11" s="1">
        <v>8</v>
      </c>
      <c r="F11" s="1">
        <v>270</v>
      </c>
      <c r="G11" s="1">
        <v>6878.48</v>
      </c>
      <c r="H11" s="1">
        <v>511</v>
      </c>
      <c r="I11" s="1">
        <v>158</v>
      </c>
    </row>
    <row r="12" spans="2:18" x14ac:dyDescent="0.25">
      <c r="B12" s="1" t="s">
        <v>296</v>
      </c>
      <c r="C12" s="1">
        <v>257</v>
      </c>
      <c r="D12" s="1">
        <v>6125</v>
      </c>
      <c r="E12" s="1">
        <v>11</v>
      </c>
      <c r="F12" s="1">
        <v>350</v>
      </c>
      <c r="G12" s="1">
        <v>7902.3</v>
      </c>
      <c r="H12" s="1">
        <v>833</v>
      </c>
      <c r="I12" s="1">
        <v>138</v>
      </c>
    </row>
    <row r="13" spans="2:18" x14ac:dyDescent="0.25">
      <c r="B13" s="1" t="s">
        <v>297</v>
      </c>
      <c r="C13" s="1">
        <v>58</v>
      </c>
      <c r="D13" s="1">
        <v>8000</v>
      </c>
      <c r="E13" s="1">
        <v>4</v>
      </c>
      <c r="F13" s="1">
        <v>75</v>
      </c>
      <c r="G13" s="1">
        <v>1659.7</v>
      </c>
      <c r="H13" s="1">
        <v>116</v>
      </c>
      <c r="I13" s="1">
        <v>146</v>
      </c>
    </row>
    <row r="14" spans="2:18" x14ac:dyDescent="0.25">
      <c r="B14" s="1" t="s">
        <v>298</v>
      </c>
      <c r="C14" s="1">
        <v>181</v>
      </c>
      <c r="D14" s="1">
        <v>3625</v>
      </c>
      <c r="E14" s="1">
        <v>9</v>
      </c>
      <c r="F14" s="1">
        <v>280</v>
      </c>
      <c r="G14" s="1">
        <v>4850.7</v>
      </c>
      <c r="H14" s="1">
        <v>443</v>
      </c>
      <c r="I14" s="1">
        <v>126</v>
      </c>
    </row>
    <row r="15" spans="2:18" x14ac:dyDescent="0.25">
      <c r="B15" s="1" t="s">
        <v>375</v>
      </c>
      <c r="C15" s="1">
        <v>65</v>
      </c>
      <c r="D15" s="1">
        <v>392</v>
      </c>
      <c r="E15" s="1">
        <v>4</v>
      </c>
      <c r="F15" s="1">
        <v>33</v>
      </c>
      <c r="G15" s="1">
        <v>738.26</v>
      </c>
      <c r="H15" s="1">
        <v>9</v>
      </c>
      <c r="I15" s="1">
        <v>344</v>
      </c>
    </row>
    <row r="16" spans="2:18" x14ac:dyDescent="0.25">
      <c r="B16" s="1" t="s">
        <v>376</v>
      </c>
      <c r="C16" s="1">
        <v>9</v>
      </c>
      <c r="D16" s="1">
        <v>42</v>
      </c>
      <c r="E16" s="1">
        <v>2</v>
      </c>
      <c r="F16" s="1">
        <v>7</v>
      </c>
      <c r="G16" s="1">
        <v>81.510000000000005</v>
      </c>
      <c r="H16" s="1">
        <v>11</v>
      </c>
      <c r="I16" s="1">
        <v>60</v>
      </c>
    </row>
    <row r="17" spans="2:9" x14ac:dyDescent="0.25">
      <c r="B17" s="1" t="s">
        <v>302</v>
      </c>
      <c r="C17" s="1">
        <v>10</v>
      </c>
      <c r="D17" s="1">
        <v>85</v>
      </c>
      <c r="E17" s="1">
        <v>4</v>
      </c>
      <c r="F17" s="1">
        <v>12</v>
      </c>
      <c r="G17" s="1">
        <v>120.56</v>
      </c>
      <c r="H17" s="1">
        <v>29</v>
      </c>
      <c r="I17" s="1">
        <v>28</v>
      </c>
    </row>
    <row r="18" spans="2:9" x14ac:dyDescent="0.25">
      <c r="B18" s="1" t="s">
        <v>303</v>
      </c>
      <c r="C18" s="1">
        <v>5</v>
      </c>
      <c r="D18" s="1">
        <v>122</v>
      </c>
      <c r="E18" s="1">
        <v>1</v>
      </c>
      <c r="F18" s="1">
        <v>13</v>
      </c>
      <c r="G18" s="1">
        <v>199.37</v>
      </c>
      <c r="H18" s="1">
        <v>29</v>
      </c>
      <c r="I18" s="1">
        <v>22</v>
      </c>
    </row>
    <row r="19" spans="2:9" x14ac:dyDescent="0.25">
      <c r="B19" s="1" t="s">
        <v>386</v>
      </c>
      <c r="C19" s="1">
        <v>22</v>
      </c>
      <c r="D19" s="1">
        <v>151</v>
      </c>
      <c r="E19" s="1">
        <v>3</v>
      </c>
      <c r="F19" s="1">
        <v>15</v>
      </c>
      <c r="G19" s="1">
        <v>111.47</v>
      </c>
      <c r="H19" s="1">
        <v>32</v>
      </c>
      <c r="I19" s="1">
        <v>62</v>
      </c>
    </row>
    <row r="20" spans="2:9" x14ac:dyDescent="0.25">
      <c r="B20" s="1" t="s">
        <v>306</v>
      </c>
      <c r="C20" s="1">
        <v>4</v>
      </c>
      <c r="D20" s="1">
        <v>78</v>
      </c>
      <c r="E20" s="1">
        <v>2</v>
      </c>
      <c r="F20" s="1">
        <v>10</v>
      </c>
      <c r="G20" s="1">
        <v>111.9</v>
      </c>
      <c r="H20" s="1">
        <v>13</v>
      </c>
      <c r="I20" s="1">
        <v>16</v>
      </c>
    </row>
    <row r="21" spans="2:9" x14ac:dyDescent="0.25">
      <c r="B21" s="1" t="s">
        <v>308</v>
      </c>
      <c r="C21" s="1">
        <v>5</v>
      </c>
      <c r="D21" s="1">
        <v>77</v>
      </c>
      <c r="E21" s="1">
        <v>2</v>
      </c>
      <c r="F21" s="1">
        <v>11</v>
      </c>
      <c r="G21" s="1">
        <v>117.01</v>
      </c>
      <c r="H21" s="1">
        <v>10</v>
      </c>
      <c r="I21" s="1">
        <v>24</v>
      </c>
    </row>
    <row r="22" spans="2:9" x14ac:dyDescent="0.25">
      <c r="B22" s="1" t="s">
        <v>342</v>
      </c>
      <c r="C22" s="1">
        <v>267</v>
      </c>
      <c r="D22" s="1">
        <v>8125</v>
      </c>
      <c r="E22" s="1">
        <v>48</v>
      </c>
      <c r="F22" s="1">
        <v>430</v>
      </c>
      <c r="G22" s="1">
        <v>15350.2</v>
      </c>
      <c r="H22" s="1">
        <v>483</v>
      </c>
      <c r="I22" s="1">
        <v>284</v>
      </c>
    </row>
    <row r="23" spans="2:9" x14ac:dyDescent="0.25">
      <c r="B23" s="1" t="s">
        <v>346</v>
      </c>
      <c r="C23" s="1">
        <v>456</v>
      </c>
      <c r="D23" s="1">
        <v>13750</v>
      </c>
      <c r="E23" s="1">
        <v>19</v>
      </c>
      <c r="F23" s="1">
        <v>530</v>
      </c>
      <c r="G23" s="1">
        <v>20859.8</v>
      </c>
      <c r="H23" s="1">
        <v>1375</v>
      </c>
      <c r="I23" s="1">
        <v>120</v>
      </c>
    </row>
    <row r="24" spans="2:9" x14ac:dyDescent="0.25">
      <c r="B24" s="1" t="s">
        <v>349</v>
      </c>
      <c r="C24" s="1">
        <v>659</v>
      </c>
      <c r="D24" s="1">
        <v>16250</v>
      </c>
      <c r="E24" s="1">
        <v>24</v>
      </c>
      <c r="F24" s="1">
        <v>570</v>
      </c>
      <c r="G24" s="1">
        <v>32961.75</v>
      </c>
      <c r="H24" s="1">
        <v>2201</v>
      </c>
      <c r="I24" s="1">
        <v>188</v>
      </c>
    </row>
    <row r="25" spans="2:9" x14ac:dyDescent="0.25">
      <c r="B25" s="1" t="s">
        <v>352</v>
      </c>
      <c r="C25" s="1">
        <v>239</v>
      </c>
      <c r="D25" s="1">
        <v>8625</v>
      </c>
      <c r="E25" s="1">
        <v>42</v>
      </c>
      <c r="F25" s="1">
        <v>450</v>
      </c>
      <c r="G25" s="1">
        <v>17199.75</v>
      </c>
      <c r="H25" s="1">
        <v>975</v>
      </c>
      <c r="I25" s="1">
        <v>290</v>
      </c>
    </row>
    <row r="26" spans="2:9" x14ac:dyDescent="0.25">
      <c r="B26" s="1" t="s">
        <v>357</v>
      </c>
      <c r="C26" s="1">
        <v>752</v>
      </c>
      <c r="D26" s="1">
        <v>15875</v>
      </c>
      <c r="E26" s="1">
        <v>5</v>
      </c>
      <c r="F26" s="1">
        <v>580</v>
      </c>
      <c r="G26" s="1">
        <v>25368.3</v>
      </c>
      <c r="H26" s="1">
        <v>2061</v>
      </c>
      <c r="I26" s="1">
        <v>148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3"/>
  <sheetViews>
    <sheetView topLeftCell="B4" zoomScaleNormal="100" workbookViewId="0">
      <selection activeCell="I24" sqref="I24"/>
    </sheetView>
  </sheetViews>
  <sheetFormatPr defaultRowHeight="15" x14ac:dyDescent="0.25"/>
  <cols>
    <col min="1" max="1" width="18.28515625" hidden="1" customWidth="1"/>
    <col min="2" max="2" width="23.5703125" customWidth="1"/>
    <col min="3" max="3" width="30.5703125" hidden="1" customWidth="1"/>
    <col min="4" max="4" width="16.140625" customWidth="1"/>
    <col min="5" max="5" width="11.85546875" customWidth="1"/>
    <col min="7" max="7" width="10.7109375" customWidth="1"/>
    <col min="8" max="8" width="11.85546875" customWidth="1"/>
    <col min="9" max="9" width="11.7109375" customWidth="1"/>
    <col min="10" max="10" width="9.28515625" customWidth="1"/>
    <col min="11" max="11" width="11.28515625" customWidth="1"/>
  </cols>
  <sheetData>
    <row r="1" spans="1:20" x14ac:dyDescent="0.25">
      <c r="A1" s="4" t="s">
        <v>19</v>
      </c>
      <c r="B1" s="7" t="s">
        <v>82</v>
      </c>
      <c r="C1" s="7" t="s">
        <v>20</v>
      </c>
      <c r="D1" s="8" t="s">
        <v>21</v>
      </c>
      <c r="E1" s="7" t="s">
        <v>22</v>
      </c>
      <c r="F1" s="7" t="s">
        <v>23</v>
      </c>
      <c r="G1" s="7" t="s">
        <v>24</v>
      </c>
      <c r="H1" s="7" t="s">
        <v>25</v>
      </c>
      <c r="I1" s="7" t="s">
        <v>26</v>
      </c>
      <c r="J1" s="7" t="s">
        <v>27</v>
      </c>
      <c r="K1" s="7" t="s">
        <v>28</v>
      </c>
      <c r="L1" s="7"/>
      <c r="M1" s="7" t="s">
        <v>29</v>
      </c>
      <c r="N1" s="7" t="s">
        <v>30</v>
      </c>
      <c r="O1" s="7" t="s">
        <v>31</v>
      </c>
      <c r="P1" s="7" t="s">
        <v>32</v>
      </c>
      <c r="Q1" s="7" t="s">
        <v>33</v>
      </c>
      <c r="R1" s="7" t="s">
        <v>34</v>
      </c>
      <c r="S1" s="1"/>
      <c r="T1" s="1"/>
    </row>
    <row r="2" spans="1:20" x14ac:dyDescent="0.25">
      <c r="A2" s="5" t="s">
        <v>44</v>
      </c>
      <c r="B2" s="6" t="s">
        <v>60</v>
      </c>
      <c r="C2" s="6" t="s">
        <v>36</v>
      </c>
      <c r="D2" s="3" t="s">
        <v>6</v>
      </c>
      <c r="E2" s="6">
        <v>0.215</v>
      </c>
      <c r="F2" s="11">
        <v>75.314999999999998</v>
      </c>
      <c r="G2" s="6">
        <v>8.2959999999999994</v>
      </c>
      <c r="H2" s="6" t="s">
        <v>37</v>
      </c>
      <c r="I2" s="6" t="s">
        <v>37</v>
      </c>
      <c r="J2" s="6">
        <v>0.16500000000000001</v>
      </c>
      <c r="K2" s="6">
        <v>0.21</v>
      </c>
      <c r="L2" s="6"/>
      <c r="M2" s="11">
        <v>2E-3</v>
      </c>
      <c r="N2" s="11">
        <v>37.459000000000003</v>
      </c>
      <c r="O2" s="11" t="s">
        <v>38</v>
      </c>
      <c r="P2" s="11">
        <v>1.089</v>
      </c>
      <c r="Q2" s="11">
        <v>6.3159999999999998</v>
      </c>
      <c r="R2" s="11">
        <v>6.1950000000000003</v>
      </c>
      <c r="S2" s="1"/>
      <c r="T2" s="1"/>
    </row>
    <row r="3" spans="1:20" x14ac:dyDescent="0.25">
      <c r="A3" s="5" t="s">
        <v>47</v>
      </c>
      <c r="B3" s="6" t="s">
        <v>61</v>
      </c>
      <c r="C3" s="6" t="s">
        <v>36</v>
      </c>
      <c r="D3" s="3" t="s">
        <v>9</v>
      </c>
      <c r="E3" s="9" t="s">
        <v>81</v>
      </c>
      <c r="F3" s="11">
        <v>84.399000000000001</v>
      </c>
      <c r="G3" s="6">
        <v>25.106999999999999</v>
      </c>
      <c r="H3" s="6" t="s">
        <v>37</v>
      </c>
      <c r="I3" s="6" t="s">
        <v>37</v>
      </c>
      <c r="J3" s="6">
        <v>0.20399999999999999</v>
      </c>
      <c r="K3" s="6">
        <v>0.44900000000000001</v>
      </c>
      <c r="L3" s="6"/>
      <c r="M3" s="10" t="s">
        <v>38</v>
      </c>
      <c r="N3" s="11">
        <v>46.537999999999997</v>
      </c>
      <c r="O3" s="11" t="s">
        <v>38</v>
      </c>
      <c r="P3" s="11">
        <v>1.0089999999999999</v>
      </c>
      <c r="Q3" s="11">
        <v>7.5369999999999999</v>
      </c>
      <c r="R3" s="11">
        <v>14.313000000000001</v>
      </c>
      <c r="S3" s="2"/>
      <c r="T3" s="2"/>
    </row>
    <row r="4" spans="1:20" x14ac:dyDescent="0.25">
      <c r="A4" s="5" t="s">
        <v>53</v>
      </c>
      <c r="B4" s="6" t="s">
        <v>62</v>
      </c>
      <c r="C4" s="6" t="s">
        <v>36</v>
      </c>
      <c r="D4" s="3" t="s">
        <v>15</v>
      </c>
      <c r="E4" s="6">
        <v>0</v>
      </c>
      <c r="F4" s="11">
        <v>172.977</v>
      </c>
      <c r="G4" s="6">
        <v>24.818999999999999</v>
      </c>
      <c r="H4" s="6" t="s">
        <v>37</v>
      </c>
      <c r="I4" s="6" t="s">
        <v>37</v>
      </c>
      <c r="J4" s="6">
        <v>0.53200000000000003</v>
      </c>
      <c r="K4" s="6">
        <v>3.6219999999999999</v>
      </c>
      <c r="L4" s="6"/>
      <c r="M4" s="11" t="s">
        <v>38</v>
      </c>
      <c r="N4" s="11">
        <v>98.516000000000005</v>
      </c>
      <c r="O4" s="11" t="s">
        <v>38</v>
      </c>
      <c r="P4" s="11">
        <v>0.997</v>
      </c>
      <c r="Q4" s="11">
        <v>11.11</v>
      </c>
      <c r="R4" s="11">
        <v>5.5709999999999997</v>
      </c>
      <c r="S4" s="1"/>
      <c r="T4" s="1"/>
    </row>
    <row r="5" spans="1:20" x14ac:dyDescent="0.25">
      <c r="A5" s="5" t="s">
        <v>56</v>
      </c>
      <c r="B5" s="6" t="s">
        <v>63</v>
      </c>
      <c r="C5" s="6" t="s">
        <v>36</v>
      </c>
      <c r="D5" s="3" t="s">
        <v>18</v>
      </c>
      <c r="E5" s="6">
        <v>0</v>
      </c>
      <c r="F5" s="11">
        <v>207.53800000000001</v>
      </c>
      <c r="G5" s="6">
        <v>20.172000000000001</v>
      </c>
      <c r="H5" s="6" t="s">
        <v>37</v>
      </c>
      <c r="I5" s="6" t="s">
        <v>37</v>
      </c>
      <c r="J5" s="6">
        <v>0.748</v>
      </c>
      <c r="K5" s="6">
        <v>0</v>
      </c>
      <c r="L5" s="6"/>
      <c r="M5" s="11" t="s">
        <v>38</v>
      </c>
      <c r="N5" s="11">
        <v>117.61499999999999</v>
      </c>
      <c r="O5" s="11" t="s">
        <v>38</v>
      </c>
      <c r="P5" s="11">
        <v>1.64</v>
      </c>
      <c r="Q5" s="11">
        <v>12.074</v>
      </c>
      <c r="R5" s="11">
        <v>12.581</v>
      </c>
      <c r="S5" s="1"/>
      <c r="T5" s="1"/>
    </row>
    <row r="6" spans="1:20" x14ac:dyDescent="0.25">
      <c r="A6" s="5" t="s">
        <v>45</v>
      </c>
      <c r="B6" s="6" t="s">
        <v>64</v>
      </c>
      <c r="C6" s="6" t="s">
        <v>36</v>
      </c>
      <c r="D6" s="3" t="s">
        <v>7</v>
      </c>
      <c r="E6" s="6">
        <v>0</v>
      </c>
      <c r="F6" s="11">
        <v>119.646</v>
      </c>
      <c r="G6" s="6">
        <v>13.286</v>
      </c>
      <c r="H6" s="6" t="s">
        <v>37</v>
      </c>
      <c r="I6" s="6" t="s">
        <v>37</v>
      </c>
      <c r="J6" s="6">
        <v>0.40200000000000002</v>
      </c>
      <c r="K6" s="6">
        <v>0.182</v>
      </c>
      <c r="L6" s="6"/>
      <c r="M6" s="11" t="s">
        <v>38</v>
      </c>
      <c r="N6" s="11">
        <v>60.084000000000003</v>
      </c>
      <c r="O6" s="11" t="s">
        <v>38</v>
      </c>
      <c r="P6" s="11">
        <v>1.234</v>
      </c>
      <c r="Q6" s="11">
        <v>9.0329999999999995</v>
      </c>
      <c r="R6" s="11">
        <v>5.1260000000000003</v>
      </c>
      <c r="S6" s="2"/>
      <c r="T6" s="2"/>
    </row>
    <row r="7" spans="1:20" x14ac:dyDescent="0.25">
      <c r="A7" s="5" t="s">
        <v>46</v>
      </c>
      <c r="B7" s="6" t="s">
        <v>65</v>
      </c>
      <c r="C7" s="6" t="s">
        <v>36</v>
      </c>
      <c r="D7" s="3" t="s">
        <v>8</v>
      </c>
      <c r="E7" s="6" t="s">
        <v>81</v>
      </c>
      <c r="F7" s="11">
        <v>125.114</v>
      </c>
      <c r="G7" s="6">
        <v>5.2160000000000002</v>
      </c>
      <c r="H7" s="6" t="s">
        <v>37</v>
      </c>
      <c r="I7" s="6" t="s">
        <v>37</v>
      </c>
      <c r="J7" s="6">
        <v>0.38900000000000001</v>
      </c>
      <c r="K7" s="6">
        <v>0.2</v>
      </c>
      <c r="L7" s="6"/>
      <c r="M7" s="10" t="s">
        <v>38</v>
      </c>
      <c r="N7" s="11">
        <v>59.378</v>
      </c>
      <c r="O7" s="11" t="s">
        <v>38</v>
      </c>
      <c r="P7" s="11">
        <v>1.1879999999999999</v>
      </c>
      <c r="Q7" s="11">
        <v>9.8529999999999998</v>
      </c>
      <c r="R7" s="11">
        <v>6.7069999999999999</v>
      </c>
      <c r="S7" s="2"/>
      <c r="T7" s="2"/>
    </row>
    <row r="8" spans="1:20" x14ac:dyDescent="0.25">
      <c r="A8" s="5" t="s">
        <v>50</v>
      </c>
      <c r="B8" s="6" t="s">
        <v>66</v>
      </c>
      <c r="C8" s="6" t="s">
        <v>36</v>
      </c>
      <c r="D8" s="3" t="s">
        <v>12</v>
      </c>
      <c r="E8" s="6">
        <v>0</v>
      </c>
      <c r="F8" s="11">
        <v>149.547</v>
      </c>
      <c r="G8" s="6">
        <v>14.706</v>
      </c>
      <c r="H8" s="6" t="s">
        <v>37</v>
      </c>
      <c r="I8" s="6" t="s">
        <v>37</v>
      </c>
      <c r="J8" s="6">
        <v>0.33500000000000002</v>
      </c>
      <c r="K8" s="6">
        <v>0.42599999999999999</v>
      </c>
      <c r="L8" s="6"/>
      <c r="M8" s="10" t="s">
        <v>38</v>
      </c>
      <c r="N8" s="11">
        <v>78.046000000000006</v>
      </c>
      <c r="O8" s="11" t="s">
        <v>38</v>
      </c>
      <c r="P8" s="11">
        <v>1.3740000000000001</v>
      </c>
      <c r="Q8" s="11">
        <v>9.9120000000000008</v>
      </c>
      <c r="R8" s="11">
        <v>5.726</v>
      </c>
      <c r="S8" s="1"/>
      <c r="T8" s="1"/>
    </row>
    <row r="9" spans="1:20" x14ac:dyDescent="0.25">
      <c r="A9" s="5" t="s">
        <v>48</v>
      </c>
      <c r="B9" s="6" t="s">
        <v>67</v>
      </c>
      <c r="C9" s="6" t="s">
        <v>36</v>
      </c>
      <c r="D9" s="3" t="s">
        <v>10</v>
      </c>
      <c r="E9" s="6" t="s">
        <v>37</v>
      </c>
      <c r="F9" s="11">
        <v>137.702</v>
      </c>
      <c r="G9" s="6">
        <v>15.648</v>
      </c>
      <c r="H9" s="6" t="s">
        <v>37</v>
      </c>
      <c r="I9" s="6" t="s">
        <v>37</v>
      </c>
      <c r="J9" s="6">
        <v>0.38600000000000001</v>
      </c>
      <c r="K9" s="6">
        <v>0.3</v>
      </c>
      <c r="L9" s="6"/>
      <c r="M9" s="10" t="s">
        <v>38</v>
      </c>
      <c r="N9" s="11">
        <v>71.173000000000002</v>
      </c>
      <c r="O9" s="11" t="s">
        <v>38</v>
      </c>
      <c r="P9" s="11">
        <v>1.3640000000000001</v>
      </c>
      <c r="Q9" s="11">
        <v>9.6039999999999992</v>
      </c>
      <c r="R9" s="11">
        <v>5.641</v>
      </c>
      <c r="S9" s="2"/>
      <c r="T9" s="2"/>
    </row>
    <row r="10" spans="1:20" x14ac:dyDescent="0.25">
      <c r="A10" s="5" t="s">
        <v>52</v>
      </c>
      <c r="B10" s="6" t="s">
        <v>68</v>
      </c>
      <c r="C10" s="6" t="s">
        <v>36</v>
      </c>
      <c r="D10" s="3" t="s">
        <v>14</v>
      </c>
      <c r="E10" s="6">
        <v>0</v>
      </c>
      <c r="F10" s="11">
        <v>142.03700000000001</v>
      </c>
      <c r="G10" s="6">
        <v>14.243</v>
      </c>
      <c r="H10" s="6" t="s">
        <v>37</v>
      </c>
      <c r="I10" s="6" t="s">
        <v>37</v>
      </c>
      <c r="J10" s="6">
        <v>0.438</v>
      </c>
      <c r="K10" s="6">
        <v>1.369</v>
      </c>
      <c r="L10" s="6"/>
      <c r="M10" s="10" t="s">
        <v>38</v>
      </c>
      <c r="N10" s="11">
        <v>73.962999999999994</v>
      </c>
      <c r="O10" s="11" t="s">
        <v>38</v>
      </c>
      <c r="P10" s="11">
        <v>0.89</v>
      </c>
      <c r="Q10" s="11">
        <v>9.2810000000000006</v>
      </c>
      <c r="R10" s="11">
        <v>8.4930000000000003</v>
      </c>
      <c r="S10" s="1"/>
      <c r="T10" s="1"/>
    </row>
    <row r="11" spans="1:20" x14ac:dyDescent="0.25">
      <c r="A11" s="5" t="s">
        <v>49</v>
      </c>
      <c r="B11" s="6" t="s">
        <v>69</v>
      </c>
      <c r="C11" s="6" t="s">
        <v>36</v>
      </c>
      <c r="D11" s="3" t="s">
        <v>11</v>
      </c>
      <c r="E11" s="9" t="s">
        <v>81</v>
      </c>
      <c r="F11" s="11">
        <v>123.45</v>
      </c>
      <c r="G11" s="6">
        <v>10.113</v>
      </c>
      <c r="H11" s="6">
        <v>0</v>
      </c>
      <c r="I11" s="6" t="s">
        <v>37</v>
      </c>
      <c r="J11" s="6">
        <v>0.27600000000000002</v>
      </c>
      <c r="K11" s="6">
        <v>0.52100000000000002</v>
      </c>
      <c r="L11" s="6"/>
      <c r="M11" s="10" t="s">
        <v>38</v>
      </c>
      <c r="N11" s="11">
        <v>60.854999999999997</v>
      </c>
      <c r="O11" s="11" t="s">
        <v>38</v>
      </c>
      <c r="P11" s="11">
        <v>1.002</v>
      </c>
      <c r="Q11" s="11">
        <v>8.4870000000000001</v>
      </c>
      <c r="R11" s="11">
        <v>4.71</v>
      </c>
      <c r="S11" s="2"/>
      <c r="T11" s="2"/>
    </row>
    <row r="12" spans="1:20" x14ac:dyDescent="0.25">
      <c r="A12" s="5" t="s">
        <v>51</v>
      </c>
      <c r="B12" s="6" t="s">
        <v>70</v>
      </c>
      <c r="C12" s="6" t="s">
        <v>36</v>
      </c>
      <c r="D12" s="3" t="s">
        <v>13</v>
      </c>
      <c r="E12" s="6" t="s">
        <v>37</v>
      </c>
      <c r="F12" s="11">
        <v>132.483</v>
      </c>
      <c r="G12" s="6">
        <v>12.885999999999999</v>
      </c>
      <c r="H12" s="6">
        <v>0</v>
      </c>
      <c r="I12" s="6" t="s">
        <v>37</v>
      </c>
      <c r="J12" s="6">
        <v>0.30199999999999999</v>
      </c>
      <c r="K12" s="6">
        <v>0.85299999999999998</v>
      </c>
      <c r="L12" s="6"/>
      <c r="M12" s="10" t="s">
        <v>38</v>
      </c>
      <c r="N12" s="11">
        <v>69.19</v>
      </c>
      <c r="O12" s="11" t="s">
        <v>38</v>
      </c>
      <c r="P12" s="11">
        <v>0.93899999999999995</v>
      </c>
      <c r="Q12" s="11">
        <v>9.3840000000000003</v>
      </c>
      <c r="R12" s="11">
        <v>5.327</v>
      </c>
      <c r="S12" s="1"/>
      <c r="T12" s="1"/>
    </row>
    <row r="13" spans="1:20" x14ac:dyDescent="0.25">
      <c r="A13" s="5" t="s">
        <v>55</v>
      </c>
      <c r="B13" s="6" t="s">
        <v>71</v>
      </c>
      <c r="C13" s="6" t="s">
        <v>36</v>
      </c>
      <c r="D13" s="3" t="s">
        <v>17</v>
      </c>
      <c r="E13" s="6">
        <v>0</v>
      </c>
      <c r="F13" s="11">
        <v>191.268</v>
      </c>
      <c r="G13" s="6">
        <v>12.461</v>
      </c>
      <c r="H13" s="6" t="s">
        <v>37</v>
      </c>
      <c r="I13" s="6" t="s">
        <v>37</v>
      </c>
      <c r="J13" s="6">
        <v>0.495</v>
      </c>
      <c r="K13" s="6">
        <v>0.63400000000000001</v>
      </c>
      <c r="L13" s="6"/>
      <c r="M13" s="11" t="s">
        <v>38</v>
      </c>
      <c r="N13" s="11">
        <v>98.616</v>
      </c>
      <c r="O13" s="11" t="s">
        <v>38</v>
      </c>
      <c r="P13" s="11">
        <v>1.597</v>
      </c>
      <c r="Q13" s="11">
        <v>10.803000000000001</v>
      </c>
      <c r="R13" s="11">
        <v>17.449000000000002</v>
      </c>
      <c r="S13" s="1"/>
      <c r="T13" s="1"/>
    </row>
    <row r="14" spans="1:20" x14ac:dyDescent="0.25">
      <c r="A14" s="5" t="s">
        <v>43</v>
      </c>
      <c r="B14" s="6" t="s">
        <v>72</v>
      </c>
      <c r="C14" s="6" t="s">
        <v>36</v>
      </c>
      <c r="D14" s="3" t="s">
        <v>5</v>
      </c>
      <c r="E14" s="6">
        <v>0</v>
      </c>
      <c r="F14" s="11">
        <v>84.147999999999996</v>
      </c>
      <c r="G14" s="6">
        <v>8.9589999999999996</v>
      </c>
      <c r="H14" s="6" t="s">
        <v>37</v>
      </c>
      <c r="I14" s="6" t="s">
        <v>37</v>
      </c>
      <c r="J14" s="6">
        <v>0.16900000000000001</v>
      </c>
      <c r="K14" s="6">
        <v>0.56599999999999995</v>
      </c>
      <c r="L14" s="6"/>
      <c r="M14" s="11" t="s">
        <v>38</v>
      </c>
      <c r="N14" s="11">
        <v>42.834000000000003</v>
      </c>
      <c r="O14" s="11" t="s">
        <v>38</v>
      </c>
      <c r="P14" s="11">
        <v>0.871</v>
      </c>
      <c r="Q14" s="11">
        <v>6.2539999999999996</v>
      </c>
      <c r="R14" s="11">
        <v>3.36</v>
      </c>
      <c r="S14" s="1"/>
      <c r="T14" s="1"/>
    </row>
    <row r="15" spans="1:20" x14ac:dyDescent="0.25">
      <c r="A15" s="5" t="s">
        <v>54</v>
      </c>
      <c r="B15" s="6" t="s">
        <v>73</v>
      </c>
      <c r="C15" s="6" t="s">
        <v>36</v>
      </c>
      <c r="D15" s="3" t="s">
        <v>16</v>
      </c>
      <c r="E15" s="10">
        <v>0.156</v>
      </c>
      <c r="F15" s="11">
        <v>147.96299999999999</v>
      </c>
      <c r="G15" s="6">
        <v>25.62</v>
      </c>
      <c r="H15" s="6" t="s">
        <v>37</v>
      </c>
      <c r="I15" s="6" t="s">
        <v>37</v>
      </c>
      <c r="J15" s="6">
        <v>1.117</v>
      </c>
      <c r="K15" s="9" t="s">
        <v>58</v>
      </c>
      <c r="L15" s="6"/>
      <c r="M15" s="11" t="s">
        <v>38</v>
      </c>
      <c r="N15" s="11">
        <v>69.162999999999997</v>
      </c>
      <c r="O15" s="11">
        <v>7.1999999999999995E-2</v>
      </c>
      <c r="P15" s="11">
        <v>1.94</v>
      </c>
      <c r="Q15" s="11">
        <v>1.079</v>
      </c>
      <c r="R15" s="11">
        <v>52.673999999999999</v>
      </c>
      <c r="S15" s="1"/>
      <c r="T15" s="1"/>
    </row>
    <row r="16" spans="1:20" x14ac:dyDescent="0.25">
      <c r="A16" s="5" t="s">
        <v>42</v>
      </c>
      <c r="B16" s="6" t="s">
        <v>74</v>
      </c>
      <c r="C16" s="6" t="s">
        <v>36</v>
      </c>
      <c r="D16" s="3" t="s">
        <v>4</v>
      </c>
      <c r="E16" s="6">
        <v>0.156</v>
      </c>
      <c r="F16" s="11">
        <v>74.707999999999998</v>
      </c>
      <c r="G16" s="6">
        <v>7.7649999999999997</v>
      </c>
      <c r="H16" s="6" t="s">
        <v>37</v>
      </c>
      <c r="I16" s="6" t="s">
        <v>37</v>
      </c>
      <c r="J16" s="6">
        <v>0.16200000000000001</v>
      </c>
      <c r="K16" s="6">
        <v>0.19500000000000001</v>
      </c>
      <c r="L16" s="6"/>
      <c r="M16" s="11" t="s">
        <v>38</v>
      </c>
      <c r="N16" s="11">
        <v>35.149000000000001</v>
      </c>
      <c r="O16" s="11" t="s">
        <v>38</v>
      </c>
      <c r="P16" s="11">
        <v>1.734</v>
      </c>
      <c r="Q16" s="11">
        <v>5.8959999999999999</v>
      </c>
      <c r="R16" s="11">
        <v>6.1310000000000002</v>
      </c>
      <c r="S16" s="1"/>
      <c r="T16" s="1"/>
    </row>
    <row r="17" spans="1:20" x14ac:dyDescent="0.25">
      <c r="A17" s="5" t="s">
        <v>40</v>
      </c>
      <c r="B17" s="6" t="s">
        <v>75</v>
      </c>
      <c r="C17" s="6" t="s">
        <v>36</v>
      </c>
      <c r="D17" s="3" t="s">
        <v>2</v>
      </c>
      <c r="E17" s="6" t="s">
        <v>37</v>
      </c>
      <c r="F17" s="11">
        <v>81.369</v>
      </c>
      <c r="G17" s="6">
        <v>10.528</v>
      </c>
      <c r="H17" s="6" t="s">
        <v>37</v>
      </c>
      <c r="I17" s="6" t="s">
        <v>37</v>
      </c>
      <c r="J17" s="6">
        <v>0.20699999999999999</v>
      </c>
      <c r="K17" s="6">
        <v>1.871</v>
      </c>
      <c r="L17" s="6"/>
      <c r="M17" s="10" t="s">
        <v>38</v>
      </c>
      <c r="N17" s="10">
        <v>42.122</v>
      </c>
      <c r="O17" s="10" t="s">
        <v>38</v>
      </c>
      <c r="P17" s="10">
        <v>1.1100000000000001</v>
      </c>
      <c r="Q17" s="10">
        <v>5.4690000000000003</v>
      </c>
      <c r="R17" s="10">
        <v>5.5650000000000004</v>
      </c>
      <c r="S17" s="1"/>
      <c r="T17" s="1"/>
    </row>
    <row r="18" spans="1:20" x14ac:dyDescent="0.25">
      <c r="A18" s="5" t="s">
        <v>35</v>
      </c>
      <c r="B18" s="6" t="s">
        <v>76</v>
      </c>
      <c r="C18" s="6" t="s">
        <v>36</v>
      </c>
      <c r="D18" s="3" t="s">
        <v>0</v>
      </c>
      <c r="E18" s="6">
        <v>0</v>
      </c>
      <c r="F18" s="11">
        <v>64.927999999999997</v>
      </c>
      <c r="G18" s="6">
        <v>7.9329999999999998</v>
      </c>
      <c r="H18" s="6" t="s">
        <v>37</v>
      </c>
      <c r="I18" s="6" t="s">
        <v>37</v>
      </c>
      <c r="J18" s="6">
        <v>0.16200000000000001</v>
      </c>
      <c r="K18" s="6">
        <v>1.052</v>
      </c>
      <c r="L18" s="6"/>
      <c r="M18" s="11" t="s">
        <v>38</v>
      </c>
      <c r="N18" s="11">
        <v>30.841999999999999</v>
      </c>
      <c r="O18" s="11" t="s">
        <v>38</v>
      </c>
      <c r="P18" s="11">
        <v>1.169</v>
      </c>
      <c r="Q18" s="11">
        <v>5.1609999999999996</v>
      </c>
      <c r="R18" s="11">
        <v>5.5940000000000003</v>
      </c>
      <c r="S18" s="1"/>
      <c r="T18" s="1"/>
    </row>
    <row r="19" spans="1:20" x14ac:dyDescent="0.25">
      <c r="A19" s="5" t="s">
        <v>41</v>
      </c>
      <c r="B19" s="6" t="s">
        <v>77</v>
      </c>
      <c r="C19" s="6" t="s">
        <v>36</v>
      </c>
      <c r="D19" s="3" t="s">
        <v>3</v>
      </c>
      <c r="E19" s="6" t="s">
        <v>37</v>
      </c>
      <c r="F19" s="11">
        <v>82.846000000000004</v>
      </c>
      <c r="G19" s="6">
        <v>6.3689999999999998</v>
      </c>
      <c r="H19" s="6" t="s">
        <v>37</v>
      </c>
      <c r="I19" s="6" t="s">
        <v>37</v>
      </c>
      <c r="J19" s="6">
        <v>0.20599999999999999</v>
      </c>
      <c r="K19" s="6">
        <v>0.20599999999999999</v>
      </c>
      <c r="L19" s="6"/>
      <c r="M19" s="11" t="s">
        <v>38</v>
      </c>
      <c r="N19" s="11">
        <v>42.398000000000003</v>
      </c>
      <c r="O19" s="11" t="s">
        <v>38</v>
      </c>
      <c r="P19" s="11">
        <v>0.79200000000000004</v>
      </c>
      <c r="Q19" s="11">
        <v>5.6619999999999999</v>
      </c>
      <c r="R19" s="11">
        <v>7.66</v>
      </c>
      <c r="S19" s="1"/>
      <c r="T19" s="1"/>
    </row>
    <row r="20" spans="1:20" x14ac:dyDescent="0.25">
      <c r="A20" s="5" t="s">
        <v>39</v>
      </c>
      <c r="B20" s="6" t="s">
        <v>78</v>
      </c>
      <c r="C20" s="6" t="s">
        <v>36</v>
      </c>
      <c r="D20" s="3" t="s">
        <v>1</v>
      </c>
      <c r="E20" s="6">
        <v>0</v>
      </c>
      <c r="F20" s="11">
        <v>78.260999999999996</v>
      </c>
      <c r="G20" s="6">
        <v>9.952</v>
      </c>
      <c r="H20" s="6">
        <v>0</v>
      </c>
      <c r="I20" s="6" t="s">
        <v>37</v>
      </c>
      <c r="J20" s="6">
        <v>0.253</v>
      </c>
      <c r="K20" s="6">
        <v>0.216</v>
      </c>
      <c r="L20" s="6"/>
      <c r="M20" s="11" t="s">
        <v>38</v>
      </c>
      <c r="N20" s="11">
        <v>38.408999999999999</v>
      </c>
      <c r="O20" s="11" t="s">
        <v>38</v>
      </c>
      <c r="P20" s="11">
        <v>0.77700000000000002</v>
      </c>
      <c r="Q20" s="11">
        <v>6.3449999999999998</v>
      </c>
      <c r="R20" s="11">
        <v>4.9349999999999996</v>
      </c>
      <c r="S20" s="1"/>
      <c r="T20" s="1"/>
    </row>
    <row r="21" spans="1:20" x14ac:dyDescent="0.25">
      <c r="A21" s="5" t="s">
        <v>57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5">
      <c r="B22" s="15" t="s">
        <v>37</v>
      </c>
      <c r="C22" s="12" t="s">
        <v>59</v>
      </c>
      <c r="D22" s="12" t="s">
        <v>59</v>
      </c>
    </row>
    <row r="23" spans="1:20" x14ac:dyDescent="0.25">
      <c r="B23" s="15" t="s">
        <v>79</v>
      </c>
      <c r="C23" s="16" t="s">
        <v>80</v>
      </c>
      <c r="D23" s="16" t="s">
        <v>80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AD44F-FE13-4262-BDE1-665E9B746C10}">
  <dimension ref="A1:P23"/>
  <sheetViews>
    <sheetView workbookViewId="0">
      <selection activeCell="B22" sqref="B22:B23"/>
    </sheetView>
  </sheetViews>
  <sheetFormatPr defaultRowHeight="15" x14ac:dyDescent="0.25"/>
  <cols>
    <col min="1" max="1" width="20.5703125" bestFit="1" customWidth="1"/>
    <col min="2" max="2" width="11.42578125" bestFit="1" customWidth="1"/>
    <col min="3" max="3" width="8.42578125" bestFit="1" customWidth="1"/>
    <col min="5" max="7" width="11" bestFit="1" customWidth="1"/>
    <col min="8" max="8" width="9.28515625" bestFit="1" customWidth="1"/>
    <col min="9" max="9" width="11" bestFit="1" customWidth="1"/>
    <col min="10" max="10" width="11" style="1" customWidth="1"/>
    <col min="11" max="11" width="9" bestFit="1" customWidth="1"/>
    <col min="12" max="12" width="9.7109375" bestFit="1" customWidth="1"/>
    <col min="13" max="13" width="10.85546875" bestFit="1" customWidth="1"/>
    <col min="14" max="14" width="8.5703125" bestFit="1" customWidth="1"/>
    <col min="15" max="15" width="10" bestFit="1" customWidth="1"/>
    <col min="16" max="16" width="9.7109375" bestFit="1" customWidth="1"/>
  </cols>
  <sheetData>
    <row r="1" spans="1:16" x14ac:dyDescent="0.25">
      <c r="A1" s="7" t="s">
        <v>82</v>
      </c>
      <c r="B1" s="7" t="s">
        <v>84</v>
      </c>
      <c r="C1" s="7" t="s">
        <v>22</v>
      </c>
      <c r="D1" s="7" t="s">
        <v>23</v>
      </c>
      <c r="E1" s="7" t="s">
        <v>24</v>
      </c>
      <c r="F1" s="7" t="s">
        <v>25</v>
      </c>
      <c r="G1" s="7" t="s">
        <v>26</v>
      </c>
      <c r="H1" s="7" t="s">
        <v>27</v>
      </c>
      <c r="I1" s="7" t="s">
        <v>28</v>
      </c>
      <c r="J1" s="7"/>
      <c r="K1" s="7" t="s">
        <v>29</v>
      </c>
      <c r="L1" s="7" t="s">
        <v>30</v>
      </c>
      <c r="M1" s="7" t="s">
        <v>31</v>
      </c>
      <c r="N1" s="7" t="s">
        <v>32</v>
      </c>
      <c r="O1" s="7" t="s">
        <v>33</v>
      </c>
      <c r="P1" s="7" t="s">
        <v>34</v>
      </c>
    </row>
    <row r="2" spans="1:16" x14ac:dyDescent="0.25">
      <c r="A2" s="13" t="s">
        <v>60</v>
      </c>
      <c r="B2" s="13" t="s">
        <v>85</v>
      </c>
      <c r="C2" s="9">
        <v>0.24399999999999999</v>
      </c>
      <c r="D2" s="9">
        <v>76.307000000000002</v>
      </c>
      <c r="E2" s="9">
        <v>8.4120000000000008</v>
      </c>
      <c r="F2" s="9" t="s">
        <v>37</v>
      </c>
      <c r="G2" s="9" t="s">
        <v>37</v>
      </c>
      <c r="H2" s="9">
        <v>0.16300000000000001</v>
      </c>
      <c r="I2" s="9">
        <v>0.21299999999999999</v>
      </c>
      <c r="J2" s="9"/>
      <c r="K2" s="9" t="s">
        <v>38</v>
      </c>
      <c r="L2" s="9">
        <v>37.353000000000002</v>
      </c>
      <c r="M2" s="9" t="s">
        <v>38</v>
      </c>
      <c r="N2" s="9">
        <v>1.0740000000000001</v>
      </c>
      <c r="O2" s="9">
        <v>6.2229999999999999</v>
      </c>
      <c r="P2" s="9">
        <v>6.29</v>
      </c>
    </row>
    <row r="3" spans="1:16" x14ac:dyDescent="0.25">
      <c r="A3" s="13" t="s">
        <v>61</v>
      </c>
      <c r="B3" s="13" t="s">
        <v>86</v>
      </c>
      <c r="C3" s="9" t="s">
        <v>81</v>
      </c>
      <c r="D3" s="9">
        <v>87.216999999999999</v>
      </c>
      <c r="E3" s="9">
        <v>24.564</v>
      </c>
      <c r="F3" s="9" t="s">
        <v>37</v>
      </c>
      <c r="G3" s="9" t="s">
        <v>37</v>
      </c>
      <c r="H3" s="9">
        <v>0.19400000000000001</v>
      </c>
      <c r="I3" s="9">
        <v>0.46100000000000002</v>
      </c>
      <c r="J3" s="9"/>
      <c r="K3" s="9" t="s">
        <v>38</v>
      </c>
      <c r="L3" s="9">
        <v>47.137</v>
      </c>
      <c r="M3" s="9" t="s">
        <v>38</v>
      </c>
      <c r="N3" s="9">
        <v>0.999</v>
      </c>
      <c r="O3" s="9">
        <v>7.6840000000000002</v>
      </c>
      <c r="P3" s="9">
        <v>13.724</v>
      </c>
    </row>
    <row r="4" spans="1:16" x14ac:dyDescent="0.25">
      <c r="A4" s="13" t="s">
        <v>62</v>
      </c>
      <c r="B4" s="13" t="s">
        <v>87</v>
      </c>
      <c r="C4" s="9" t="s">
        <v>37</v>
      </c>
      <c r="D4" s="11">
        <v>150.57300000000001</v>
      </c>
      <c r="E4" s="9">
        <v>15.723000000000001</v>
      </c>
      <c r="F4" s="9" t="s">
        <v>37</v>
      </c>
      <c r="G4" s="9" t="s">
        <v>37</v>
      </c>
      <c r="H4" s="9">
        <v>0.34</v>
      </c>
      <c r="I4" s="9">
        <v>0.46100000000000002</v>
      </c>
      <c r="J4" s="9"/>
      <c r="K4" s="9" t="s">
        <v>38</v>
      </c>
      <c r="L4" s="9">
        <v>79.628</v>
      </c>
      <c r="M4" s="9" t="s">
        <v>38</v>
      </c>
      <c r="N4" s="9">
        <v>1.2829999999999999</v>
      </c>
      <c r="O4" s="9">
        <v>9.9600000000000009</v>
      </c>
      <c r="P4" s="9">
        <v>5.8620000000000001</v>
      </c>
    </row>
    <row r="5" spans="1:16" x14ac:dyDescent="0.25">
      <c r="A5" s="13" t="s">
        <v>63</v>
      </c>
      <c r="B5" s="13" t="s">
        <v>88</v>
      </c>
      <c r="C5" s="9" t="s">
        <v>37</v>
      </c>
      <c r="D5" s="9">
        <v>99.031000000000006</v>
      </c>
      <c r="E5" s="9">
        <v>10.801</v>
      </c>
      <c r="F5" s="9" t="s">
        <v>37</v>
      </c>
      <c r="G5" s="9" t="s">
        <v>37</v>
      </c>
      <c r="H5" s="9">
        <v>0.27</v>
      </c>
      <c r="I5" s="9">
        <v>0.24099999999999999</v>
      </c>
      <c r="J5" s="9"/>
      <c r="K5" s="9" t="s">
        <v>38</v>
      </c>
      <c r="L5" s="9">
        <v>51.911999999999999</v>
      </c>
      <c r="M5" s="9" t="s">
        <v>38</v>
      </c>
      <c r="N5" s="9">
        <v>0.89400000000000002</v>
      </c>
      <c r="O5" s="9">
        <v>7.26</v>
      </c>
      <c r="P5" s="9">
        <v>4.4189999999999996</v>
      </c>
    </row>
    <row r="6" spans="1:16" x14ac:dyDescent="0.25">
      <c r="A6" s="13" t="s">
        <v>64</v>
      </c>
      <c r="B6" s="13" t="s">
        <v>89</v>
      </c>
      <c r="C6" s="9" t="s">
        <v>37</v>
      </c>
      <c r="D6" s="9">
        <v>106.301</v>
      </c>
      <c r="E6" s="9">
        <v>11.237</v>
      </c>
      <c r="F6" s="9" t="s">
        <v>37</v>
      </c>
      <c r="G6" s="9" t="s">
        <v>37</v>
      </c>
      <c r="H6" s="9">
        <v>0.36299999999999999</v>
      </c>
      <c r="I6" s="9">
        <v>0.189</v>
      </c>
      <c r="J6" s="9"/>
      <c r="K6" s="9" t="s">
        <v>38</v>
      </c>
      <c r="L6" s="9">
        <v>53.875</v>
      </c>
      <c r="M6" s="9" t="s">
        <v>38</v>
      </c>
      <c r="N6" s="9">
        <v>1.0169999999999999</v>
      </c>
      <c r="O6" s="9">
        <v>8.0399999999999991</v>
      </c>
      <c r="P6" s="9">
        <v>4.9820000000000002</v>
      </c>
    </row>
    <row r="7" spans="1:16" x14ac:dyDescent="0.25">
      <c r="A7" s="13" t="s">
        <v>65</v>
      </c>
      <c r="B7" s="13" t="s">
        <v>90</v>
      </c>
      <c r="C7" s="9" t="s">
        <v>81</v>
      </c>
      <c r="D7" s="11">
        <v>120.235</v>
      </c>
      <c r="E7" s="11">
        <v>10.337</v>
      </c>
      <c r="F7" s="9">
        <v>0</v>
      </c>
      <c r="G7" s="9" t="s">
        <v>37</v>
      </c>
      <c r="H7" s="9">
        <v>0.26700000000000002</v>
      </c>
      <c r="I7" s="9">
        <v>0.70199999999999996</v>
      </c>
      <c r="J7" s="9"/>
      <c r="K7" s="9" t="s">
        <v>38</v>
      </c>
      <c r="L7" s="9">
        <v>64.137</v>
      </c>
      <c r="M7" s="9" t="s">
        <v>38</v>
      </c>
      <c r="N7" s="9">
        <v>0.96699999999999997</v>
      </c>
      <c r="O7" s="9">
        <v>8.6709999999999994</v>
      </c>
      <c r="P7" s="9">
        <v>5.1829999999999998</v>
      </c>
    </row>
    <row r="8" spans="1:16" x14ac:dyDescent="0.25">
      <c r="A8" s="13" t="s">
        <v>66</v>
      </c>
      <c r="B8" s="13" t="s">
        <v>91</v>
      </c>
      <c r="C8" s="9" t="s">
        <v>37</v>
      </c>
      <c r="D8" s="9">
        <v>206.922</v>
      </c>
      <c r="E8" s="9">
        <v>21.122</v>
      </c>
      <c r="F8" s="9" t="s">
        <v>37</v>
      </c>
      <c r="G8" s="9" t="s">
        <v>37</v>
      </c>
      <c r="H8" s="9">
        <v>0.77300000000000002</v>
      </c>
      <c r="I8" s="9">
        <v>0.18099999999999999</v>
      </c>
      <c r="J8" s="9"/>
      <c r="K8" s="9" t="s">
        <v>38</v>
      </c>
      <c r="L8" s="9">
        <v>117.754</v>
      </c>
      <c r="M8" s="9" t="s">
        <v>38</v>
      </c>
      <c r="N8" s="9">
        <v>1.4890000000000001</v>
      </c>
      <c r="O8" s="9">
        <v>12.180999999999999</v>
      </c>
      <c r="P8" s="9">
        <v>11.971</v>
      </c>
    </row>
    <row r="9" spans="1:16" x14ac:dyDescent="0.25">
      <c r="A9" s="13" t="s">
        <v>67</v>
      </c>
      <c r="B9" s="13" t="s">
        <v>92</v>
      </c>
      <c r="C9" s="9" t="s">
        <v>37</v>
      </c>
      <c r="D9" s="9">
        <v>174.17500000000001</v>
      </c>
      <c r="E9" s="9">
        <v>25.861999999999998</v>
      </c>
      <c r="F9" s="9" t="s">
        <v>37</v>
      </c>
      <c r="G9" s="9" t="s">
        <v>37</v>
      </c>
      <c r="H9" s="9">
        <v>0.48899999999999999</v>
      </c>
      <c r="I9" s="9">
        <v>3.8610000000000002</v>
      </c>
      <c r="J9" s="9"/>
      <c r="K9" s="9" t="s">
        <v>38</v>
      </c>
      <c r="L9" s="9">
        <v>101.026</v>
      </c>
      <c r="M9" s="9" t="s">
        <v>38</v>
      </c>
      <c r="N9" s="9">
        <v>0.871</v>
      </c>
      <c r="O9" s="9">
        <v>11.105</v>
      </c>
      <c r="P9" s="9">
        <v>4.7290000000000001</v>
      </c>
    </row>
    <row r="10" spans="1:16" x14ac:dyDescent="0.25">
      <c r="A10" s="13" t="s">
        <v>69</v>
      </c>
      <c r="B10" s="13" t="s">
        <v>93</v>
      </c>
      <c r="C10" s="9" t="s">
        <v>81</v>
      </c>
      <c r="D10" s="11">
        <v>70.849000000000004</v>
      </c>
      <c r="E10" s="11">
        <v>2.5449999999999999</v>
      </c>
      <c r="F10" s="9" t="s">
        <v>37</v>
      </c>
      <c r="G10" s="9" t="s">
        <v>37</v>
      </c>
      <c r="H10" s="9">
        <v>0.221</v>
      </c>
      <c r="I10" s="9">
        <v>0.219</v>
      </c>
      <c r="J10" s="9"/>
      <c r="K10" s="9" t="s">
        <v>38</v>
      </c>
      <c r="L10" s="9">
        <v>34.917999999999999</v>
      </c>
      <c r="M10" s="9" t="s">
        <v>38</v>
      </c>
      <c r="N10" s="9">
        <v>0.63600000000000001</v>
      </c>
      <c r="O10" s="9">
        <v>5.9980000000000002</v>
      </c>
      <c r="P10" s="9">
        <v>4.8630000000000004</v>
      </c>
    </row>
    <row r="11" spans="1:16" x14ac:dyDescent="0.25">
      <c r="A11" s="13" t="s">
        <v>70</v>
      </c>
      <c r="B11" s="13" t="s">
        <v>94</v>
      </c>
      <c r="C11" s="9" t="s">
        <v>81</v>
      </c>
      <c r="D11" s="11">
        <v>134.29</v>
      </c>
      <c r="E11" s="11">
        <v>13.284000000000001</v>
      </c>
      <c r="F11" s="9">
        <v>0</v>
      </c>
      <c r="G11" s="9" t="s">
        <v>37</v>
      </c>
      <c r="H11" s="9">
        <v>0.29899999999999999</v>
      </c>
      <c r="I11" s="9">
        <v>0.98799999999999999</v>
      </c>
      <c r="J11" s="9"/>
      <c r="K11" s="9" t="s">
        <v>38</v>
      </c>
      <c r="L11" s="9">
        <v>70.698999999999998</v>
      </c>
      <c r="M11" s="9" t="s">
        <v>38</v>
      </c>
      <c r="N11" s="9">
        <v>0.97</v>
      </c>
      <c r="O11" s="9">
        <v>9.2650000000000006</v>
      </c>
      <c r="P11" s="9">
        <v>5.5019999999999998</v>
      </c>
    </row>
    <row r="12" spans="1:16" x14ac:dyDescent="0.25">
      <c r="A12" s="13" t="s">
        <v>71</v>
      </c>
      <c r="B12" s="13" t="s">
        <v>95</v>
      </c>
      <c r="C12" s="9" t="s">
        <v>81</v>
      </c>
      <c r="D12" s="9">
        <v>180.60499999999999</v>
      </c>
      <c r="E12" s="9" t="s">
        <v>96</v>
      </c>
      <c r="F12" s="9" t="s">
        <v>37</v>
      </c>
      <c r="G12" s="9" t="s">
        <v>37</v>
      </c>
      <c r="H12" s="9">
        <v>0.54300000000000004</v>
      </c>
      <c r="I12" s="9">
        <v>0.189</v>
      </c>
      <c r="J12" s="9"/>
      <c r="K12" s="9" t="s">
        <v>38</v>
      </c>
      <c r="L12" s="9">
        <v>88.087999999999994</v>
      </c>
      <c r="M12" s="9">
        <v>0.21099999999999999</v>
      </c>
      <c r="N12" s="9">
        <v>1.222</v>
      </c>
      <c r="O12" s="9">
        <v>11.042</v>
      </c>
      <c r="P12" s="9">
        <v>13.561999999999999</v>
      </c>
    </row>
    <row r="13" spans="1:16" x14ac:dyDescent="0.25">
      <c r="A13" s="13" t="s">
        <v>72</v>
      </c>
      <c r="B13" s="13" t="s">
        <v>97</v>
      </c>
      <c r="C13" s="9" t="s">
        <v>37</v>
      </c>
      <c r="D13" s="9">
        <v>83.989000000000004</v>
      </c>
      <c r="E13" s="9">
        <v>9.3350000000000009</v>
      </c>
      <c r="F13" s="9">
        <v>0</v>
      </c>
      <c r="G13" s="9" t="s">
        <v>37</v>
      </c>
      <c r="H13" s="9">
        <v>0.16</v>
      </c>
      <c r="I13" s="9">
        <v>0.56699999999999995</v>
      </c>
      <c r="J13" s="9"/>
      <c r="K13" s="9" t="s">
        <v>38</v>
      </c>
      <c r="L13" s="9">
        <v>41.621000000000002</v>
      </c>
      <c r="M13" s="9" t="s">
        <v>38</v>
      </c>
      <c r="N13" s="9">
        <v>0.78300000000000003</v>
      </c>
      <c r="O13" s="9">
        <v>6.6210000000000004</v>
      </c>
      <c r="P13" s="9">
        <v>4.1500000000000004</v>
      </c>
    </row>
    <row r="14" spans="1:16" x14ac:dyDescent="0.25">
      <c r="A14" s="13" t="s">
        <v>73</v>
      </c>
      <c r="B14" s="13" t="s">
        <v>98</v>
      </c>
      <c r="C14" s="9" t="s">
        <v>81</v>
      </c>
      <c r="D14" s="9">
        <v>146.584</v>
      </c>
      <c r="E14" s="9">
        <v>34.463999999999999</v>
      </c>
      <c r="F14" s="9" t="s">
        <v>37</v>
      </c>
      <c r="G14" s="9" t="s">
        <v>37</v>
      </c>
      <c r="H14" s="9">
        <v>1.107</v>
      </c>
      <c r="I14" s="9">
        <v>0.183</v>
      </c>
      <c r="J14" s="9"/>
      <c r="K14" s="9" t="s">
        <v>38</v>
      </c>
      <c r="L14" s="9">
        <v>68.122</v>
      </c>
      <c r="M14" s="9" t="s">
        <v>38</v>
      </c>
      <c r="N14" s="9">
        <v>3.2160000000000002</v>
      </c>
      <c r="O14" s="9">
        <v>0.75900000000000001</v>
      </c>
      <c r="P14" s="9">
        <v>57.652000000000001</v>
      </c>
    </row>
    <row r="15" spans="1:16" x14ac:dyDescent="0.25">
      <c r="A15" s="13" t="s">
        <v>74</v>
      </c>
      <c r="B15" s="13" t="s">
        <v>99</v>
      </c>
      <c r="C15" s="9">
        <v>0.14199999999999999</v>
      </c>
      <c r="D15" s="9">
        <v>61.134</v>
      </c>
      <c r="E15" s="9">
        <v>6.23</v>
      </c>
      <c r="F15" s="9" t="s">
        <v>37</v>
      </c>
      <c r="G15" s="9" t="s">
        <v>37</v>
      </c>
      <c r="H15" s="9">
        <v>0.129</v>
      </c>
      <c r="I15" s="9">
        <v>0.20699999999999999</v>
      </c>
      <c r="J15" s="9"/>
      <c r="K15" s="9" t="s">
        <v>38</v>
      </c>
      <c r="L15" s="9">
        <v>28.654</v>
      </c>
      <c r="M15" s="9" t="s">
        <v>38</v>
      </c>
      <c r="N15" s="9">
        <v>1.296</v>
      </c>
      <c r="O15" s="9">
        <v>5.0750000000000002</v>
      </c>
      <c r="P15" s="9">
        <v>5.1970000000000001</v>
      </c>
    </row>
    <row r="16" spans="1:16" x14ac:dyDescent="0.25">
      <c r="A16" s="13" t="s">
        <v>75</v>
      </c>
      <c r="B16" s="13" t="s">
        <v>100</v>
      </c>
      <c r="C16" s="9" t="s">
        <v>81</v>
      </c>
      <c r="D16" s="9">
        <v>82.652000000000001</v>
      </c>
      <c r="E16" s="9">
        <v>11.164</v>
      </c>
      <c r="F16" s="9" t="s">
        <v>37</v>
      </c>
      <c r="G16" s="9" t="s">
        <v>37</v>
      </c>
      <c r="H16" s="9">
        <v>0.191</v>
      </c>
      <c r="I16" s="9">
        <v>1.9770000000000001</v>
      </c>
      <c r="J16" s="9"/>
      <c r="K16" s="9" t="s">
        <v>38</v>
      </c>
      <c r="L16" s="9">
        <v>39.048999999999999</v>
      </c>
      <c r="M16" s="9" t="s">
        <v>38</v>
      </c>
      <c r="N16" s="9">
        <v>0.68100000000000005</v>
      </c>
      <c r="O16" s="9">
        <v>7.0149999999999997</v>
      </c>
      <c r="P16" s="9">
        <v>3.6190000000000002</v>
      </c>
    </row>
    <row r="17" spans="1:16" x14ac:dyDescent="0.25">
      <c r="A17" s="13" t="s">
        <v>76</v>
      </c>
      <c r="B17" s="13" t="s">
        <v>101</v>
      </c>
      <c r="C17" s="9" t="s">
        <v>37</v>
      </c>
      <c r="D17" s="9">
        <v>47.503999999999998</v>
      </c>
      <c r="E17" s="9">
        <v>5.4539999999999997</v>
      </c>
      <c r="F17" s="9" t="s">
        <v>37</v>
      </c>
      <c r="G17" s="9" t="s">
        <v>37</v>
      </c>
      <c r="H17" s="9">
        <v>0.114</v>
      </c>
      <c r="I17" s="9">
        <v>0.86899999999999999</v>
      </c>
      <c r="J17" s="9"/>
      <c r="K17" s="9" t="s">
        <v>38</v>
      </c>
      <c r="L17" s="9">
        <v>22.222999999999999</v>
      </c>
      <c r="M17" s="9" t="s">
        <v>38</v>
      </c>
      <c r="N17" s="9">
        <v>0.67700000000000005</v>
      </c>
      <c r="O17" s="9">
        <v>3.3860000000000001</v>
      </c>
      <c r="P17" s="9">
        <v>5.4569999999999999</v>
      </c>
    </row>
    <row r="18" spans="1:16" x14ac:dyDescent="0.25">
      <c r="A18" s="14" t="s">
        <v>102</v>
      </c>
      <c r="B18" s="13" t="s">
        <v>103</v>
      </c>
      <c r="C18" s="9" t="s">
        <v>37</v>
      </c>
      <c r="D18" s="9">
        <v>349.80200000000002</v>
      </c>
      <c r="E18" s="9" t="s">
        <v>96</v>
      </c>
      <c r="F18" s="9" t="s">
        <v>37</v>
      </c>
      <c r="G18" s="9" t="s">
        <v>37</v>
      </c>
      <c r="H18" s="9">
        <v>0.67200000000000004</v>
      </c>
      <c r="I18" s="11">
        <v>0.13900000000000001</v>
      </c>
      <c r="J18" s="11"/>
      <c r="K18" s="9" t="s">
        <v>38</v>
      </c>
      <c r="L18" s="9">
        <v>165.214</v>
      </c>
      <c r="M18" s="9">
        <v>1.62</v>
      </c>
      <c r="N18" s="9">
        <v>10.750999999999999</v>
      </c>
      <c r="O18" s="9">
        <v>14.71</v>
      </c>
      <c r="P18" s="9">
        <v>21.559000000000001</v>
      </c>
    </row>
    <row r="19" spans="1:16" x14ac:dyDescent="0.25">
      <c r="A19" s="13" t="s">
        <v>77</v>
      </c>
      <c r="B19" s="13" t="s">
        <v>104</v>
      </c>
      <c r="C19" s="9" t="s">
        <v>81</v>
      </c>
      <c r="D19" s="9">
        <v>35.442</v>
      </c>
      <c r="E19" s="9">
        <v>3.69</v>
      </c>
      <c r="F19" s="9" t="s">
        <v>37</v>
      </c>
      <c r="G19" s="9" t="s">
        <v>37</v>
      </c>
      <c r="H19" s="9">
        <v>0.10299999999999999</v>
      </c>
      <c r="I19" s="9">
        <v>0.21199999999999999</v>
      </c>
      <c r="J19" s="9"/>
      <c r="K19" s="9" t="s">
        <v>38</v>
      </c>
      <c r="L19" s="9">
        <v>18.524999999999999</v>
      </c>
      <c r="M19" s="9" t="s">
        <v>38</v>
      </c>
      <c r="N19" s="9">
        <v>0.40799999999999997</v>
      </c>
      <c r="O19" s="9">
        <v>3.3260000000000001</v>
      </c>
      <c r="P19" s="9">
        <v>5.2320000000000002</v>
      </c>
    </row>
    <row r="20" spans="1:16" x14ac:dyDescent="0.25">
      <c r="A20" s="13" t="s">
        <v>78</v>
      </c>
      <c r="B20" s="13" t="s">
        <v>105</v>
      </c>
      <c r="C20" s="9" t="s">
        <v>37</v>
      </c>
      <c r="D20" s="9">
        <v>79.350999999999999</v>
      </c>
      <c r="E20" s="9">
        <v>9.7720000000000002</v>
      </c>
      <c r="F20" s="9" t="s">
        <v>37</v>
      </c>
      <c r="G20" s="9" t="s">
        <v>37</v>
      </c>
      <c r="H20" s="9">
        <v>0.249</v>
      </c>
      <c r="I20" s="9">
        <v>0.245</v>
      </c>
      <c r="J20" s="9"/>
      <c r="K20" s="9" t="s">
        <v>38</v>
      </c>
      <c r="L20" s="9">
        <v>39.837000000000003</v>
      </c>
      <c r="M20" s="9" t="s">
        <v>38</v>
      </c>
      <c r="N20" s="9">
        <v>0.64800000000000002</v>
      </c>
      <c r="O20" s="9">
        <v>6.46</v>
      </c>
      <c r="P20" s="9">
        <v>4.6609999999999996</v>
      </c>
    </row>
    <row r="22" spans="1:16" x14ac:dyDescent="0.25">
      <c r="A22" s="15" t="s">
        <v>37</v>
      </c>
      <c r="B22" s="12" t="s">
        <v>59</v>
      </c>
    </row>
    <row r="23" spans="1:16" x14ac:dyDescent="0.25">
      <c r="A23" s="5" t="s">
        <v>79</v>
      </c>
      <c r="B23" s="1" t="s">
        <v>80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F97F7-9EE4-4B9D-9FF2-A0231540F724}">
  <dimension ref="A1:U32"/>
  <sheetViews>
    <sheetView topLeftCell="F1" workbookViewId="0">
      <selection activeCell="B31" sqref="B31"/>
    </sheetView>
  </sheetViews>
  <sheetFormatPr defaultRowHeight="15" x14ac:dyDescent="0.25"/>
  <cols>
    <col min="1" max="1" width="20.5703125" bestFit="1" customWidth="1"/>
    <col min="2" max="2" width="9.140625" bestFit="1" customWidth="1"/>
    <col min="3" max="3" width="10" bestFit="1" customWidth="1"/>
    <col min="4" max="5" width="12.140625" bestFit="1" customWidth="1"/>
    <col min="6" max="6" width="12.28515625" bestFit="1" customWidth="1"/>
    <col min="7" max="7" width="10.28515625" bestFit="1" customWidth="1"/>
    <col min="8" max="8" width="12.28515625" bestFit="1" customWidth="1"/>
    <col min="9" max="9" width="9.28515625" bestFit="1" customWidth="1"/>
    <col min="11" max="11" width="9.7109375" bestFit="1" customWidth="1"/>
    <col min="12" max="12" width="10.5703125" bestFit="1" customWidth="1"/>
    <col min="13" max="13" width="12.140625" bestFit="1" customWidth="1"/>
    <col min="14" max="14" width="9.42578125" bestFit="1" customWidth="1"/>
    <col min="15" max="15" width="11" bestFit="1" customWidth="1"/>
    <col min="16" max="16" width="10.5703125" bestFit="1" customWidth="1"/>
    <col min="17" max="17" width="8.7109375" bestFit="1" customWidth="1"/>
    <col min="18" max="18" width="10.7109375" bestFit="1" customWidth="1"/>
    <col min="19" max="19" width="15.5703125" bestFit="1" customWidth="1"/>
    <col min="20" max="20" width="16.140625" bestFit="1" customWidth="1"/>
    <col min="21" max="21" width="11.28515625" bestFit="1" customWidth="1"/>
  </cols>
  <sheetData>
    <row r="1" spans="1:21" x14ac:dyDescent="0.25">
      <c r="A1" s="17" t="s">
        <v>83</v>
      </c>
      <c r="B1" s="18" t="s">
        <v>22</v>
      </c>
      <c r="C1" s="18" t="s">
        <v>23</v>
      </c>
      <c r="D1" s="18" t="s">
        <v>24</v>
      </c>
      <c r="E1" s="18" t="s">
        <v>25</v>
      </c>
      <c r="F1" s="18" t="s">
        <v>26</v>
      </c>
      <c r="G1" s="18" t="s">
        <v>27</v>
      </c>
      <c r="H1" s="18" t="s">
        <v>28</v>
      </c>
      <c r="I1" s="18" t="s">
        <v>106</v>
      </c>
      <c r="K1" s="26" t="s">
        <v>29</v>
      </c>
      <c r="L1" s="26" t="s">
        <v>30</v>
      </c>
      <c r="M1" s="26" t="s">
        <v>31</v>
      </c>
      <c r="N1" s="26" t="s">
        <v>32</v>
      </c>
      <c r="O1" s="26" t="s">
        <v>33</v>
      </c>
      <c r="P1" s="26" t="s">
        <v>34</v>
      </c>
      <c r="Q1" s="26" t="s">
        <v>127</v>
      </c>
      <c r="R1" s="26" t="s">
        <v>128</v>
      </c>
      <c r="S1" s="26" t="s">
        <v>129</v>
      </c>
      <c r="T1" s="26" t="s">
        <v>130</v>
      </c>
      <c r="U1" s="26" t="s">
        <v>131</v>
      </c>
    </row>
    <row r="2" spans="1:21" x14ac:dyDescent="0.25">
      <c r="A2" s="22" t="s">
        <v>107</v>
      </c>
      <c r="B2" s="23" t="s">
        <v>108</v>
      </c>
      <c r="C2" s="22">
        <v>17840</v>
      </c>
      <c r="D2" s="24">
        <v>1870</v>
      </c>
      <c r="E2" s="25" t="s">
        <v>108</v>
      </c>
      <c r="F2" s="25" t="s">
        <v>108</v>
      </c>
      <c r="G2" s="25" t="s">
        <v>108</v>
      </c>
      <c r="H2" s="25" t="s">
        <v>108</v>
      </c>
      <c r="I2" s="24">
        <v>622</v>
      </c>
      <c r="K2" s="25" t="s">
        <v>108</v>
      </c>
      <c r="L2" s="24">
        <v>9370</v>
      </c>
      <c r="M2" s="25" t="s">
        <v>108</v>
      </c>
      <c r="N2" s="24">
        <v>167</v>
      </c>
      <c r="O2" s="24">
        <v>1110</v>
      </c>
      <c r="P2" s="24">
        <v>297</v>
      </c>
      <c r="Q2" s="24" t="s">
        <v>132</v>
      </c>
      <c r="R2" s="24" t="s">
        <v>126</v>
      </c>
      <c r="S2" s="24" t="s">
        <v>133</v>
      </c>
      <c r="T2" s="24" t="s">
        <v>134</v>
      </c>
      <c r="U2" s="24" t="s">
        <v>135</v>
      </c>
    </row>
    <row r="3" spans="1:21" x14ac:dyDescent="0.25">
      <c r="A3" s="22" t="s">
        <v>109</v>
      </c>
      <c r="B3" s="23" t="s">
        <v>108</v>
      </c>
      <c r="C3" s="22">
        <v>10900</v>
      </c>
      <c r="D3" s="24">
        <v>1620</v>
      </c>
      <c r="E3" s="25" t="s">
        <v>108</v>
      </c>
      <c r="F3" s="25" t="s">
        <v>108</v>
      </c>
      <c r="G3" s="25" t="s">
        <v>108</v>
      </c>
      <c r="H3" s="25" t="s">
        <v>108</v>
      </c>
      <c r="I3" s="24">
        <v>540</v>
      </c>
      <c r="K3" s="25" t="s">
        <v>108</v>
      </c>
      <c r="L3" s="24">
        <v>5480</v>
      </c>
      <c r="M3" s="25" t="s">
        <v>108</v>
      </c>
      <c r="N3" s="24">
        <v>160</v>
      </c>
      <c r="O3" s="24">
        <v>750</v>
      </c>
      <c r="P3" s="24">
        <v>448</v>
      </c>
      <c r="Q3" s="24" t="s">
        <v>117</v>
      </c>
      <c r="R3" s="24" t="s">
        <v>136</v>
      </c>
      <c r="S3" s="24" t="s">
        <v>137</v>
      </c>
      <c r="T3" s="24" t="s">
        <v>138</v>
      </c>
      <c r="U3" s="24" t="s">
        <v>139</v>
      </c>
    </row>
    <row r="4" spans="1:21" x14ac:dyDescent="0.25">
      <c r="A4" s="22" t="s">
        <v>110</v>
      </c>
      <c r="B4" s="23" t="s">
        <v>108</v>
      </c>
      <c r="C4" s="22">
        <v>6030</v>
      </c>
      <c r="D4" s="24">
        <v>729</v>
      </c>
      <c r="E4" s="25" t="s">
        <v>108</v>
      </c>
      <c r="F4" s="25" t="s">
        <v>108</v>
      </c>
      <c r="G4" s="25" t="s">
        <v>108</v>
      </c>
      <c r="H4" s="25" t="s">
        <v>108</v>
      </c>
      <c r="I4" s="24">
        <v>243</v>
      </c>
      <c r="K4" s="25" t="s">
        <v>108</v>
      </c>
      <c r="L4" s="24">
        <v>3200</v>
      </c>
      <c r="M4" s="25" t="s">
        <v>108</v>
      </c>
      <c r="N4" s="24" t="s">
        <v>140</v>
      </c>
      <c r="O4" s="24">
        <v>308</v>
      </c>
      <c r="P4" s="24">
        <v>221</v>
      </c>
      <c r="Q4" s="24" t="s">
        <v>141</v>
      </c>
      <c r="R4" s="24" t="s">
        <v>142</v>
      </c>
      <c r="S4" s="24" t="s">
        <v>143</v>
      </c>
      <c r="T4" s="24" t="s">
        <v>144</v>
      </c>
      <c r="U4" s="24" t="s">
        <v>145</v>
      </c>
    </row>
    <row r="5" spans="1:21" x14ac:dyDescent="0.25">
      <c r="A5" s="22" t="s">
        <v>111</v>
      </c>
      <c r="B5" s="23" t="s">
        <v>108</v>
      </c>
      <c r="C5" s="22">
        <v>4250</v>
      </c>
      <c r="D5" s="24">
        <v>552</v>
      </c>
      <c r="E5" s="25" t="s">
        <v>108</v>
      </c>
      <c r="F5" s="25" t="s">
        <v>108</v>
      </c>
      <c r="G5" s="25" t="s">
        <v>108</v>
      </c>
      <c r="H5" s="25" t="s">
        <v>108</v>
      </c>
      <c r="I5" s="24">
        <v>184</v>
      </c>
      <c r="K5" s="25" t="s">
        <v>108</v>
      </c>
      <c r="L5" s="24">
        <v>2380</v>
      </c>
      <c r="M5" s="25" t="s">
        <v>108</v>
      </c>
      <c r="N5" s="24" t="s">
        <v>146</v>
      </c>
      <c r="O5" s="24">
        <v>222</v>
      </c>
      <c r="P5" s="24">
        <v>104</v>
      </c>
      <c r="Q5" s="24" t="s">
        <v>147</v>
      </c>
      <c r="R5" s="24" t="s">
        <v>148</v>
      </c>
      <c r="S5" s="24" t="s">
        <v>149</v>
      </c>
      <c r="T5" s="24" t="s">
        <v>150</v>
      </c>
      <c r="U5" s="24" t="s">
        <v>151</v>
      </c>
    </row>
    <row r="6" spans="1:21" x14ac:dyDescent="0.25">
      <c r="A6" s="22" t="s">
        <v>112</v>
      </c>
      <c r="B6" s="23" t="s">
        <v>108</v>
      </c>
      <c r="C6" s="22">
        <v>1120</v>
      </c>
      <c r="D6" s="24" t="s">
        <v>113</v>
      </c>
      <c r="E6" s="25" t="s">
        <v>108</v>
      </c>
      <c r="F6" s="25" t="s">
        <v>108</v>
      </c>
      <c r="G6" s="25" t="s">
        <v>108</v>
      </c>
      <c r="H6" s="25" t="s">
        <v>108</v>
      </c>
      <c r="I6" s="24" t="s">
        <v>114</v>
      </c>
      <c r="K6" s="25" t="s">
        <v>108</v>
      </c>
      <c r="L6" s="24">
        <v>628</v>
      </c>
      <c r="M6" s="25" t="s">
        <v>108</v>
      </c>
      <c r="N6" s="24" t="s">
        <v>152</v>
      </c>
      <c r="O6" s="24" t="s">
        <v>153</v>
      </c>
      <c r="P6" s="24" t="s">
        <v>154</v>
      </c>
      <c r="Q6" s="24" t="s">
        <v>155</v>
      </c>
      <c r="R6" s="24" t="s">
        <v>118</v>
      </c>
      <c r="S6" s="24" t="s">
        <v>156</v>
      </c>
      <c r="T6" s="24" t="s">
        <v>157</v>
      </c>
      <c r="U6" s="24" t="s">
        <v>158</v>
      </c>
    </row>
    <row r="7" spans="1:21" x14ac:dyDescent="0.25">
      <c r="A7" s="22" t="s">
        <v>115</v>
      </c>
      <c r="B7" s="23" t="s">
        <v>108</v>
      </c>
      <c r="C7" s="22">
        <v>2450</v>
      </c>
      <c r="D7" s="24">
        <v>210</v>
      </c>
      <c r="E7" s="25" t="s">
        <v>108</v>
      </c>
      <c r="F7" s="25" t="s">
        <v>108</v>
      </c>
      <c r="G7" s="25" t="s">
        <v>108</v>
      </c>
      <c r="H7" s="25" t="s">
        <v>108</v>
      </c>
      <c r="I7" s="24">
        <v>70</v>
      </c>
      <c r="K7" s="25" t="s">
        <v>108</v>
      </c>
      <c r="L7" s="24">
        <v>1370</v>
      </c>
      <c r="M7" s="25" t="s">
        <v>108</v>
      </c>
      <c r="N7" s="24" t="s">
        <v>159</v>
      </c>
      <c r="O7" s="24">
        <v>117</v>
      </c>
      <c r="P7" s="24" t="s">
        <v>160</v>
      </c>
      <c r="Q7" s="24" t="s">
        <v>161</v>
      </c>
      <c r="R7" s="24" t="s">
        <v>162</v>
      </c>
      <c r="S7" s="24" t="s">
        <v>163</v>
      </c>
      <c r="T7" s="24" t="s">
        <v>164</v>
      </c>
      <c r="U7" s="24" t="s">
        <v>165</v>
      </c>
    </row>
    <row r="8" spans="1:21" x14ac:dyDescent="0.25">
      <c r="A8" s="22" t="s">
        <v>116</v>
      </c>
      <c r="B8" s="23" t="s">
        <v>108</v>
      </c>
      <c r="C8" s="22">
        <v>789</v>
      </c>
      <c r="D8" s="24" t="s">
        <v>117</v>
      </c>
      <c r="E8" s="25" t="s">
        <v>108</v>
      </c>
      <c r="F8" s="25" t="s">
        <v>108</v>
      </c>
      <c r="G8" s="25" t="s">
        <v>108</v>
      </c>
      <c r="H8" s="25" t="s">
        <v>108</v>
      </c>
      <c r="I8" s="24" t="s">
        <v>118</v>
      </c>
      <c r="K8" s="25" t="s">
        <v>108</v>
      </c>
      <c r="L8" s="24">
        <v>404</v>
      </c>
      <c r="M8" s="25" t="s">
        <v>108</v>
      </c>
      <c r="N8" s="24" t="s">
        <v>166</v>
      </c>
      <c r="O8" s="24" t="s">
        <v>167</v>
      </c>
      <c r="P8" s="24" t="s">
        <v>168</v>
      </c>
      <c r="Q8" s="24" t="s">
        <v>169</v>
      </c>
      <c r="R8" s="24" t="s">
        <v>170</v>
      </c>
      <c r="S8" s="24" t="s">
        <v>171</v>
      </c>
      <c r="T8" s="24" t="s">
        <v>172</v>
      </c>
      <c r="U8" s="24" t="s">
        <v>173</v>
      </c>
    </row>
    <row r="9" spans="1:21" x14ac:dyDescent="0.25">
      <c r="A9" s="22" t="s">
        <v>60</v>
      </c>
      <c r="B9" s="22">
        <v>0.29099999999999998</v>
      </c>
      <c r="C9" s="22">
        <v>76.138000000000005</v>
      </c>
      <c r="D9" s="24">
        <v>10.025</v>
      </c>
      <c r="E9" s="24" t="s">
        <v>119</v>
      </c>
      <c r="F9" s="24" t="s">
        <v>37</v>
      </c>
      <c r="G9" s="24">
        <v>0.22900000000000001</v>
      </c>
      <c r="H9" s="24" t="s">
        <v>37</v>
      </c>
      <c r="I9" s="25" t="s">
        <v>108</v>
      </c>
      <c r="K9" s="24">
        <v>1E-3</v>
      </c>
      <c r="L9" s="24">
        <v>37.889000000000003</v>
      </c>
      <c r="M9" s="24" t="s">
        <v>38</v>
      </c>
      <c r="N9" s="24">
        <v>1.1439999999999999</v>
      </c>
      <c r="O9" s="24">
        <v>5.2949999999999999</v>
      </c>
      <c r="P9" s="24">
        <v>4.165</v>
      </c>
      <c r="Q9" s="25" t="s">
        <v>108</v>
      </c>
      <c r="R9" s="25" t="s">
        <v>108</v>
      </c>
      <c r="S9" s="25" t="s">
        <v>108</v>
      </c>
      <c r="T9" s="25" t="s">
        <v>108</v>
      </c>
      <c r="U9" s="25" t="s">
        <v>108</v>
      </c>
    </row>
    <row r="10" spans="1:21" x14ac:dyDescent="0.25">
      <c r="A10" s="22" t="s">
        <v>61</v>
      </c>
      <c r="B10" s="22">
        <v>7.5999999999999998E-2</v>
      </c>
      <c r="C10" s="22">
        <v>84.869</v>
      </c>
      <c r="D10" s="24">
        <v>23.957000000000001</v>
      </c>
      <c r="E10" s="24" t="s">
        <v>119</v>
      </c>
      <c r="F10" s="24" t="s">
        <v>37</v>
      </c>
      <c r="G10" s="24">
        <v>0.25800000000000001</v>
      </c>
      <c r="H10" s="24">
        <v>6.6000000000000003E-2</v>
      </c>
      <c r="I10" s="25" t="s">
        <v>108</v>
      </c>
      <c r="K10" s="24" t="s">
        <v>38</v>
      </c>
      <c r="L10" s="24">
        <v>45.088999999999999</v>
      </c>
      <c r="M10" s="24">
        <v>1.0999999999999999E-2</v>
      </c>
      <c r="N10" s="24">
        <v>1.179</v>
      </c>
      <c r="O10" s="24">
        <v>5.99</v>
      </c>
      <c r="P10" s="24">
        <v>8.7309999999999999</v>
      </c>
      <c r="Q10" s="25" t="s">
        <v>108</v>
      </c>
      <c r="R10" s="25" t="s">
        <v>108</v>
      </c>
      <c r="S10" s="25" t="s">
        <v>108</v>
      </c>
      <c r="T10" s="25" t="s">
        <v>108</v>
      </c>
      <c r="U10" s="25" t="s">
        <v>108</v>
      </c>
    </row>
    <row r="11" spans="1:21" x14ac:dyDescent="0.25">
      <c r="A11" s="22" t="s">
        <v>62</v>
      </c>
      <c r="B11" s="22" t="s">
        <v>81</v>
      </c>
      <c r="C11" s="22">
        <v>175.226</v>
      </c>
      <c r="D11" s="24">
        <v>29.411000000000001</v>
      </c>
      <c r="E11" s="24" t="s">
        <v>119</v>
      </c>
      <c r="F11" s="24" t="s">
        <v>37</v>
      </c>
      <c r="G11" s="24">
        <v>0.73599999999999999</v>
      </c>
      <c r="H11" s="24">
        <v>4.3010000000000002</v>
      </c>
      <c r="I11" s="25" t="s">
        <v>108</v>
      </c>
      <c r="K11" s="24" t="s">
        <v>38</v>
      </c>
      <c r="L11" s="24">
        <v>97.828000000000003</v>
      </c>
      <c r="M11" s="24" t="s">
        <v>38</v>
      </c>
      <c r="N11" s="24">
        <v>0.86699999999999999</v>
      </c>
      <c r="O11" s="24">
        <v>10.331</v>
      </c>
      <c r="P11" s="24">
        <v>3.4929999999999999</v>
      </c>
      <c r="Q11" s="25" t="s">
        <v>108</v>
      </c>
      <c r="R11" s="25" t="s">
        <v>108</v>
      </c>
      <c r="S11" s="25" t="s">
        <v>108</v>
      </c>
      <c r="T11" s="25" t="s">
        <v>108</v>
      </c>
      <c r="U11" s="25" t="s">
        <v>108</v>
      </c>
    </row>
    <row r="12" spans="1:21" x14ac:dyDescent="0.25">
      <c r="A12" s="22" t="s">
        <v>63</v>
      </c>
      <c r="B12" s="22" t="s">
        <v>81</v>
      </c>
      <c r="C12" s="22">
        <v>203.828</v>
      </c>
      <c r="D12" s="24">
        <v>29.963000000000001</v>
      </c>
      <c r="E12" s="24" t="s">
        <v>37</v>
      </c>
      <c r="F12" s="24" t="s">
        <v>37</v>
      </c>
      <c r="G12" s="24">
        <v>0.92900000000000005</v>
      </c>
      <c r="H12" s="24" t="s">
        <v>81</v>
      </c>
      <c r="I12" s="25" t="s">
        <v>108</v>
      </c>
      <c r="K12" s="24" t="s">
        <v>38</v>
      </c>
      <c r="L12" s="24">
        <v>115.09099999999999</v>
      </c>
      <c r="M12" s="24" t="s">
        <v>38</v>
      </c>
      <c r="N12" s="24">
        <v>1.355</v>
      </c>
      <c r="O12" s="24">
        <v>11.199</v>
      </c>
      <c r="P12" s="24">
        <v>7.9429999999999996</v>
      </c>
      <c r="Q12" s="25" t="s">
        <v>108</v>
      </c>
      <c r="R12" s="25" t="s">
        <v>108</v>
      </c>
      <c r="S12" s="25" t="s">
        <v>108</v>
      </c>
      <c r="T12" s="25" t="s">
        <v>108</v>
      </c>
      <c r="U12" s="25" t="s">
        <v>108</v>
      </c>
    </row>
    <row r="13" spans="1:21" x14ac:dyDescent="0.25">
      <c r="A13" s="22" t="s">
        <v>64</v>
      </c>
      <c r="B13" s="22" t="s">
        <v>81</v>
      </c>
      <c r="C13" s="22">
        <v>117.84099999999999</v>
      </c>
      <c r="D13" s="24">
        <v>15.829000000000001</v>
      </c>
      <c r="E13" s="24" t="s">
        <v>119</v>
      </c>
      <c r="F13" s="24" t="s">
        <v>37</v>
      </c>
      <c r="G13" s="24">
        <v>0.51700000000000002</v>
      </c>
      <c r="H13" s="24" t="s">
        <v>37</v>
      </c>
      <c r="I13" s="25" t="s">
        <v>108</v>
      </c>
      <c r="K13" s="24" t="s">
        <v>38</v>
      </c>
      <c r="L13" s="24">
        <v>60.658999999999999</v>
      </c>
      <c r="M13" s="24" t="s">
        <v>38</v>
      </c>
      <c r="N13" s="24">
        <v>1.196</v>
      </c>
      <c r="O13" s="24">
        <v>8.1709999999999994</v>
      </c>
      <c r="P13" s="24">
        <v>3.246</v>
      </c>
      <c r="Q13" s="25" t="s">
        <v>108</v>
      </c>
      <c r="R13" s="25" t="s">
        <v>108</v>
      </c>
      <c r="S13" s="25" t="s">
        <v>108</v>
      </c>
      <c r="T13" s="25" t="s">
        <v>108</v>
      </c>
      <c r="U13" s="25" t="s">
        <v>108</v>
      </c>
    </row>
    <row r="14" spans="1:21" x14ac:dyDescent="0.25">
      <c r="A14" s="22" t="s">
        <v>65</v>
      </c>
      <c r="B14" s="22">
        <v>6.0999999999999999E-2</v>
      </c>
      <c r="C14" s="22">
        <v>120.075</v>
      </c>
      <c r="D14" s="24">
        <v>4.8769999999999998</v>
      </c>
      <c r="E14" s="24" t="s">
        <v>119</v>
      </c>
      <c r="F14" s="24" t="s">
        <v>37</v>
      </c>
      <c r="G14" s="24">
        <v>0.505</v>
      </c>
      <c r="H14" s="24" t="s">
        <v>81</v>
      </c>
      <c r="I14" s="25" t="s">
        <v>108</v>
      </c>
      <c r="K14" s="24" t="s">
        <v>38</v>
      </c>
      <c r="L14" s="24">
        <v>59.350999999999999</v>
      </c>
      <c r="M14" s="24" t="s">
        <v>38</v>
      </c>
      <c r="N14" s="24">
        <v>1.1930000000000001</v>
      </c>
      <c r="O14" s="24">
        <v>9.1809999999999992</v>
      </c>
      <c r="P14" s="24">
        <v>4.2610000000000001</v>
      </c>
      <c r="Q14" s="25" t="s">
        <v>108</v>
      </c>
      <c r="R14" s="25" t="s">
        <v>108</v>
      </c>
      <c r="S14" s="25" t="s">
        <v>108</v>
      </c>
      <c r="T14" s="25" t="s">
        <v>108</v>
      </c>
      <c r="U14" s="25" t="s">
        <v>108</v>
      </c>
    </row>
    <row r="15" spans="1:21" x14ac:dyDescent="0.25">
      <c r="A15" s="22" t="s">
        <v>66</v>
      </c>
      <c r="B15" s="22" t="s">
        <v>81</v>
      </c>
      <c r="C15" s="22">
        <v>151.26</v>
      </c>
      <c r="D15" s="24">
        <v>18.126000000000001</v>
      </c>
      <c r="E15" s="24" t="s">
        <v>37</v>
      </c>
      <c r="F15" s="24" t="s">
        <v>37</v>
      </c>
      <c r="G15" s="24">
        <v>0.45600000000000002</v>
      </c>
      <c r="H15" s="24">
        <v>0.30299999999999999</v>
      </c>
      <c r="I15" s="25" t="s">
        <v>108</v>
      </c>
      <c r="K15" s="24" t="s">
        <v>38</v>
      </c>
      <c r="L15" s="24">
        <v>77.076999999999998</v>
      </c>
      <c r="M15" s="24" t="s">
        <v>38</v>
      </c>
      <c r="N15" s="24">
        <v>1.2569999999999999</v>
      </c>
      <c r="O15" s="24">
        <v>9.1549999999999994</v>
      </c>
      <c r="P15" s="24">
        <v>4.0750000000000002</v>
      </c>
      <c r="Q15" s="25" t="s">
        <v>108</v>
      </c>
      <c r="R15" s="25" t="s">
        <v>108</v>
      </c>
      <c r="S15" s="25" t="s">
        <v>108</v>
      </c>
      <c r="T15" s="25" t="s">
        <v>108</v>
      </c>
      <c r="U15" s="25" t="s">
        <v>108</v>
      </c>
    </row>
    <row r="16" spans="1:21" x14ac:dyDescent="0.25">
      <c r="A16" s="22" t="s">
        <v>67</v>
      </c>
      <c r="B16" s="22">
        <v>0.17799999999999999</v>
      </c>
      <c r="C16" s="22">
        <v>134.971</v>
      </c>
      <c r="D16" s="24">
        <v>17.884</v>
      </c>
      <c r="E16" s="24" t="s">
        <v>119</v>
      </c>
      <c r="F16" s="24" t="s">
        <v>37</v>
      </c>
      <c r="G16" s="24">
        <v>0.48899999999999999</v>
      </c>
      <c r="H16" s="24">
        <v>9.6000000000000002E-2</v>
      </c>
      <c r="I16" s="25" t="s">
        <v>108</v>
      </c>
      <c r="K16" s="24" t="s">
        <v>38</v>
      </c>
      <c r="L16" s="24">
        <v>71.301000000000002</v>
      </c>
      <c r="M16" s="24" t="s">
        <v>38</v>
      </c>
      <c r="N16" s="24">
        <v>1.4750000000000001</v>
      </c>
      <c r="O16" s="24">
        <v>8.8539999999999992</v>
      </c>
      <c r="P16" s="24">
        <v>4.1970000000000001</v>
      </c>
      <c r="Q16" s="25" t="s">
        <v>108</v>
      </c>
      <c r="R16" s="25" t="s">
        <v>108</v>
      </c>
      <c r="S16" s="25" t="s">
        <v>108</v>
      </c>
      <c r="T16" s="25" t="s">
        <v>108</v>
      </c>
      <c r="U16" s="25" t="s">
        <v>108</v>
      </c>
    </row>
    <row r="17" spans="1:21" x14ac:dyDescent="0.25">
      <c r="A17" s="22" t="s">
        <v>69</v>
      </c>
      <c r="B17" s="22">
        <v>5.6000000000000001E-2</v>
      </c>
      <c r="C17" s="22">
        <v>118.31699999999999</v>
      </c>
      <c r="D17" s="24">
        <v>11.752000000000001</v>
      </c>
      <c r="E17" s="24" t="s">
        <v>119</v>
      </c>
      <c r="F17" s="24" t="s">
        <v>37</v>
      </c>
      <c r="G17" s="24">
        <v>0.36199999999999999</v>
      </c>
      <c r="H17" s="24">
        <v>0.55700000000000005</v>
      </c>
      <c r="I17" s="25" t="s">
        <v>108</v>
      </c>
      <c r="K17" s="24" t="s">
        <v>38</v>
      </c>
      <c r="L17" s="24">
        <v>60.701000000000001</v>
      </c>
      <c r="M17" s="24" t="s">
        <v>38</v>
      </c>
      <c r="N17" s="24">
        <v>1.1459999999999999</v>
      </c>
      <c r="O17" s="24">
        <v>7.1020000000000003</v>
      </c>
      <c r="P17" s="24">
        <v>3.2679999999999998</v>
      </c>
      <c r="Q17" s="25" t="s">
        <v>108</v>
      </c>
      <c r="R17" s="25" t="s">
        <v>108</v>
      </c>
      <c r="S17" s="25" t="s">
        <v>108</v>
      </c>
      <c r="T17" s="25" t="s">
        <v>108</v>
      </c>
      <c r="U17" s="25" t="s">
        <v>108</v>
      </c>
    </row>
    <row r="18" spans="1:21" x14ac:dyDescent="0.25">
      <c r="A18" s="22" t="s">
        <v>70</v>
      </c>
      <c r="B18" s="22" t="s">
        <v>81</v>
      </c>
      <c r="C18" s="22">
        <v>134.38</v>
      </c>
      <c r="D18" s="24">
        <v>15.64</v>
      </c>
      <c r="E18" s="24">
        <v>0.129</v>
      </c>
      <c r="F18" s="24" t="s">
        <v>37</v>
      </c>
      <c r="G18" s="24">
        <v>0.42499999999999999</v>
      </c>
      <c r="H18" s="24">
        <v>0.92400000000000004</v>
      </c>
      <c r="I18" s="25" t="s">
        <v>108</v>
      </c>
      <c r="K18" s="24" t="s">
        <v>38</v>
      </c>
      <c r="L18" s="24">
        <v>70.046999999999997</v>
      </c>
      <c r="M18" s="24" t="s">
        <v>38</v>
      </c>
      <c r="N18" s="24">
        <v>0.94399999999999995</v>
      </c>
      <c r="O18" s="24">
        <v>8.1379999999999999</v>
      </c>
      <c r="P18" s="24">
        <v>5.1929999999999996</v>
      </c>
      <c r="Q18" s="25" t="s">
        <v>108</v>
      </c>
      <c r="R18" s="25" t="s">
        <v>108</v>
      </c>
      <c r="S18" s="25" t="s">
        <v>108</v>
      </c>
      <c r="T18" s="25" t="s">
        <v>108</v>
      </c>
      <c r="U18" s="25" t="s">
        <v>108</v>
      </c>
    </row>
    <row r="19" spans="1:21" x14ac:dyDescent="0.25">
      <c r="A19" s="22" t="s">
        <v>71</v>
      </c>
      <c r="B19" s="22">
        <v>7.1999999999999995E-2</v>
      </c>
      <c r="C19" s="22">
        <v>148.58199999999999</v>
      </c>
      <c r="D19" s="24">
        <v>7.55</v>
      </c>
      <c r="E19" s="24" t="s">
        <v>37</v>
      </c>
      <c r="F19" s="24" t="s">
        <v>37</v>
      </c>
      <c r="G19" s="24">
        <v>0.59599999999999997</v>
      </c>
      <c r="H19" s="24">
        <v>0.11700000000000001</v>
      </c>
      <c r="I19" s="25" t="s">
        <v>108</v>
      </c>
      <c r="K19" s="24" t="s">
        <v>38</v>
      </c>
      <c r="L19" s="24">
        <v>71.731999999999999</v>
      </c>
      <c r="M19" s="24">
        <v>0.23300000000000001</v>
      </c>
      <c r="N19" s="24">
        <v>1.0980000000000001</v>
      </c>
      <c r="O19" s="24">
        <v>6.6040000000000001</v>
      </c>
      <c r="P19" s="24">
        <v>20.138999999999999</v>
      </c>
      <c r="Q19" s="25" t="s">
        <v>108</v>
      </c>
      <c r="R19" s="25" t="s">
        <v>108</v>
      </c>
      <c r="S19" s="25" t="s">
        <v>108</v>
      </c>
      <c r="T19" s="25" t="s">
        <v>108</v>
      </c>
      <c r="U19" s="25" t="s">
        <v>108</v>
      </c>
    </row>
    <row r="20" spans="1:21" x14ac:dyDescent="0.25">
      <c r="A20" s="22" t="s">
        <v>72</v>
      </c>
      <c r="B20" s="22" t="s">
        <v>81</v>
      </c>
      <c r="C20" s="22">
        <v>83.989000000000004</v>
      </c>
      <c r="D20" s="24">
        <v>10.725</v>
      </c>
      <c r="E20" s="24" t="s">
        <v>119</v>
      </c>
      <c r="F20" s="24" t="s">
        <v>37</v>
      </c>
      <c r="G20" s="24">
        <v>0.23499999999999999</v>
      </c>
      <c r="H20" s="24">
        <v>0.45200000000000001</v>
      </c>
      <c r="I20" s="25" t="s">
        <v>108</v>
      </c>
      <c r="K20" s="24" t="s">
        <v>38</v>
      </c>
      <c r="L20" s="24">
        <v>42.643999999999998</v>
      </c>
      <c r="M20" s="24" t="s">
        <v>38</v>
      </c>
      <c r="N20" s="24">
        <v>0.79700000000000004</v>
      </c>
      <c r="O20" s="24">
        <v>5.9749999999999996</v>
      </c>
      <c r="P20" s="24">
        <v>2.101</v>
      </c>
      <c r="Q20" s="25" t="s">
        <v>108</v>
      </c>
      <c r="R20" s="25" t="s">
        <v>108</v>
      </c>
      <c r="S20" s="25" t="s">
        <v>108</v>
      </c>
      <c r="T20" s="25" t="s">
        <v>108</v>
      </c>
      <c r="U20" s="25" t="s">
        <v>108</v>
      </c>
    </row>
    <row r="21" spans="1:21" x14ac:dyDescent="0.25">
      <c r="A21" s="22" t="s">
        <v>73</v>
      </c>
      <c r="B21" s="22">
        <v>0.154</v>
      </c>
      <c r="C21" s="22">
        <v>128.72300000000001</v>
      </c>
      <c r="D21" s="24">
        <v>42.755000000000003</v>
      </c>
      <c r="E21" s="24" t="s">
        <v>119</v>
      </c>
      <c r="F21" s="24" t="s">
        <v>37</v>
      </c>
      <c r="G21" s="24">
        <v>1.133</v>
      </c>
      <c r="H21" s="24" t="s">
        <v>81</v>
      </c>
      <c r="I21" s="25" t="s">
        <v>108</v>
      </c>
      <c r="K21" s="24">
        <v>0</v>
      </c>
      <c r="L21" s="24">
        <v>61.286000000000001</v>
      </c>
      <c r="M21" s="24">
        <v>0.29699999999999999</v>
      </c>
      <c r="N21" s="24">
        <v>7.1280000000000001</v>
      </c>
      <c r="O21" s="24">
        <v>1.254</v>
      </c>
      <c r="P21" s="24">
        <v>56.484000000000002</v>
      </c>
      <c r="Q21" s="25" t="s">
        <v>108</v>
      </c>
      <c r="R21" s="25" t="s">
        <v>108</v>
      </c>
      <c r="S21" s="25" t="s">
        <v>108</v>
      </c>
      <c r="T21" s="25" t="s">
        <v>108</v>
      </c>
      <c r="U21" s="25" t="s">
        <v>108</v>
      </c>
    </row>
    <row r="22" spans="1:21" x14ac:dyDescent="0.25">
      <c r="A22" s="22" t="s">
        <v>74</v>
      </c>
      <c r="B22" s="22">
        <v>0.248</v>
      </c>
      <c r="C22" s="22">
        <v>76.046000000000006</v>
      </c>
      <c r="D22" s="24">
        <v>9.4700000000000006</v>
      </c>
      <c r="E22" s="24" t="s">
        <v>119</v>
      </c>
      <c r="F22" s="24" t="s">
        <v>37</v>
      </c>
      <c r="G22" s="24">
        <v>0.22600000000000001</v>
      </c>
      <c r="H22" s="24" t="s">
        <v>37</v>
      </c>
      <c r="I22" s="25" t="s">
        <v>108</v>
      </c>
      <c r="K22" s="24" t="s">
        <v>38</v>
      </c>
      <c r="L22" s="24">
        <v>35.783999999999999</v>
      </c>
      <c r="M22" s="24" t="s">
        <v>38</v>
      </c>
      <c r="N22" s="24">
        <v>2.1030000000000002</v>
      </c>
      <c r="O22" s="24">
        <v>5.6920000000000002</v>
      </c>
      <c r="P22" s="24">
        <v>5.1429999999999998</v>
      </c>
      <c r="Q22" s="25" t="s">
        <v>108</v>
      </c>
      <c r="R22" s="25" t="s">
        <v>108</v>
      </c>
      <c r="S22" s="25" t="s">
        <v>108</v>
      </c>
      <c r="T22" s="25" t="s">
        <v>108</v>
      </c>
      <c r="U22" s="25" t="s">
        <v>108</v>
      </c>
    </row>
    <row r="23" spans="1:21" x14ac:dyDescent="0.25">
      <c r="A23" s="22" t="s">
        <v>75</v>
      </c>
      <c r="B23" s="22" t="s">
        <v>81</v>
      </c>
      <c r="C23" s="22">
        <v>83.05</v>
      </c>
      <c r="D23" s="24">
        <v>12.865</v>
      </c>
      <c r="E23" s="24" t="s">
        <v>119</v>
      </c>
      <c r="F23" s="24" t="s">
        <v>37</v>
      </c>
      <c r="G23" s="24">
        <v>0.30499999999999999</v>
      </c>
      <c r="H23" s="24">
        <v>2.056</v>
      </c>
      <c r="I23" s="25" t="s">
        <v>108</v>
      </c>
      <c r="K23" s="24" t="s">
        <v>38</v>
      </c>
      <c r="L23" s="24">
        <v>43.673000000000002</v>
      </c>
      <c r="M23" s="24" t="s">
        <v>38</v>
      </c>
      <c r="N23" s="24">
        <v>0.81599999999999995</v>
      </c>
      <c r="O23" s="24">
        <v>5.8310000000000004</v>
      </c>
      <c r="P23" s="24">
        <v>1.4339999999999999</v>
      </c>
      <c r="Q23" s="25" t="s">
        <v>108</v>
      </c>
      <c r="R23" s="25" t="s">
        <v>108</v>
      </c>
      <c r="S23" s="25" t="s">
        <v>108</v>
      </c>
      <c r="T23" s="25" t="s">
        <v>108</v>
      </c>
      <c r="U23" s="25" t="s">
        <v>108</v>
      </c>
    </row>
    <row r="24" spans="1:21" x14ac:dyDescent="0.25">
      <c r="A24" s="22" t="s">
        <v>76</v>
      </c>
      <c r="B24" s="22" t="s">
        <v>81</v>
      </c>
      <c r="C24" s="22">
        <v>66.522000000000006</v>
      </c>
      <c r="D24" s="24">
        <v>8.9589999999999996</v>
      </c>
      <c r="E24" s="24" t="s">
        <v>119</v>
      </c>
      <c r="F24" s="24" t="s">
        <v>37</v>
      </c>
      <c r="G24" s="24">
        <v>0.24399999999999999</v>
      </c>
      <c r="H24" s="24">
        <v>1.077</v>
      </c>
      <c r="I24" s="25" t="s">
        <v>108</v>
      </c>
      <c r="K24" s="24" t="s">
        <v>38</v>
      </c>
      <c r="L24" s="24">
        <v>33.097000000000001</v>
      </c>
      <c r="M24" s="24" t="s">
        <v>38</v>
      </c>
      <c r="N24" s="24">
        <v>1.093</v>
      </c>
      <c r="O24" s="24">
        <v>3.2429999999999999</v>
      </c>
      <c r="P24" s="24">
        <v>2.4889999999999999</v>
      </c>
      <c r="Q24" s="25" t="s">
        <v>108</v>
      </c>
      <c r="R24" s="25" t="s">
        <v>108</v>
      </c>
      <c r="S24" s="25" t="s">
        <v>108</v>
      </c>
      <c r="T24" s="25" t="s">
        <v>108</v>
      </c>
      <c r="U24" s="25" t="s">
        <v>108</v>
      </c>
    </row>
    <row r="25" spans="1:21" x14ac:dyDescent="0.25">
      <c r="A25" s="22" t="s">
        <v>120</v>
      </c>
      <c r="B25" s="23" t="s">
        <v>108</v>
      </c>
      <c r="C25" s="22">
        <v>367</v>
      </c>
      <c r="D25" s="24" t="s">
        <v>121</v>
      </c>
      <c r="E25" s="25" t="s">
        <v>108</v>
      </c>
      <c r="F25" s="25" t="s">
        <v>108</v>
      </c>
      <c r="G25" s="25" t="s">
        <v>108</v>
      </c>
      <c r="H25" s="25" t="s">
        <v>108</v>
      </c>
      <c r="I25" s="24" t="s">
        <v>122</v>
      </c>
      <c r="K25" s="25" t="s">
        <v>108</v>
      </c>
      <c r="L25" s="24">
        <v>166</v>
      </c>
      <c r="M25" s="25" t="s">
        <v>108</v>
      </c>
      <c r="N25" s="24" t="s">
        <v>174</v>
      </c>
      <c r="O25" s="24" t="s">
        <v>175</v>
      </c>
      <c r="P25" s="24" t="s">
        <v>176</v>
      </c>
      <c r="Q25" s="24" t="s">
        <v>177</v>
      </c>
      <c r="R25" s="24" t="s">
        <v>178</v>
      </c>
      <c r="S25" s="24" t="s">
        <v>179</v>
      </c>
      <c r="T25" s="24" t="s">
        <v>138</v>
      </c>
      <c r="U25" s="24" t="s">
        <v>180</v>
      </c>
    </row>
    <row r="26" spans="1:21" x14ac:dyDescent="0.25">
      <c r="A26" s="22" t="s">
        <v>123</v>
      </c>
      <c r="B26" s="23" t="s">
        <v>108</v>
      </c>
      <c r="C26" s="22">
        <v>12500</v>
      </c>
      <c r="D26" s="24">
        <v>1260</v>
      </c>
      <c r="E26" s="25" t="s">
        <v>108</v>
      </c>
      <c r="F26" s="25" t="s">
        <v>108</v>
      </c>
      <c r="G26" s="25" t="s">
        <v>108</v>
      </c>
      <c r="H26" s="25" t="s">
        <v>108</v>
      </c>
      <c r="I26" s="24">
        <v>420</v>
      </c>
      <c r="K26" s="25" t="s">
        <v>108</v>
      </c>
      <c r="L26" s="24">
        <v>6350</v>
      </c>
      <c r="M26" s="25" t="s">
        <v>108</v>
      </c>
      <c r="N26" s="24" t="s">
        <v>181</v>
      </c>
      <c r="O26" s="24">
        <v>966</v>
      </c>
      <c r="P26" s="24">
        <v>640</v>
      </c>
      <c r="Q26" s="24" t="s">
        <v>182</v>
      </c>
      <c r="R26" s="24" t="s">
        <v>183</v>
      </c>
      <c r="S26" s="24" t="s">
        <v>184</v>
      </c>
      <c r="T26" s="24" t="s">
        <v>185</v>
      </c>
      <c r="U26" s="24" t="s">
        <v>186</v>
      </c>
    </row>
    <row r="27" spans="1:21" x14ac:dyDescent="0.25">
      <c r="A27" s="22" t="s">
        <v>124</v>
      </c>
      <c r="B27" s="23" t="s">
        <v>108</v>
      </c>
      <c r="C27" s="22">
        <v>1440</v>
      </c>
      <c r="D27" s="24" t="s">
        <v>125</v>
      </c>
      <c r="E27" s="25" t="s">
        <v>108</v>
      </c>
      <c r="F27" s="25" t="s">
        <v>108</v>
      </c>
      <c r="G27" s="25" t="s">
        <v>108</v>
      </c>
      <c r="H27" s="25" t="s">
        <v>108</v>
      </c>
      <c r="I27" s="24" t="s">
        <v>126</v>
      </c>
      <c r="K27" s="25" t="s">
        <v>108</v>
      </c>
      <c r="L27" s="24">
        <v>796</v>
      </c>
      <c r="M27" s="25" t="s">
        <v>108</v>
      </c>
      <c r="N27" s="24" t="s">
        <v>187</v>
      </c>
      <c r="O27" s="24">
        <v>104</v>
      </c>
      <c r="P27" s="24" t="s">
        <v>188</v>
      </c>
      <c r="Q27" s="24" t="s">
        <v>189</v>
      </c>
      <c r="R27" s="24">
        <v>101</v>
      </c>
      <c r="S27" s="24">
        <v>50</v>
      </c>
      <c r="T27" s="24" t="s">
        <v>190</v>
      </c>
      <c r="U27" s="24" t="s">
        <v>118</v>
      </c>
    </row>
    <row r="28" spans="1:21" x14ac:dyDescent="0.25">
      <c r="A28" s="22" t="s">
        <v>77</v>
      </c>
      <c r="B28" s="22" t="s">
        <v>81</v>
      </c>
      <c r="C28" s="22">
        <v>84.507999999999996</v>
      </c>
      <c r="D28" s="24">
        <v>8.2170000000000005</v>
      </c>
      <c r="E28" s="24" t="s">
        <v>119</v>
      </c>
      <c r="F28" s="24" t="s">
        <v>37</v>
      </c>
      <c r="G28" s="24">
        <v>0.27500000000000002</v>
      </c>
      <c r="H28" s="24" t="s">
        <v>37</v>
      </c>
      <c r="I28" s="25" t="s">
        <v>108</v>
      </c>
      <c r="K28" s="24" t="s">
        <v>38</v>
      </c>
      <c r="L28" s="24">
        <v>42.755000000000003</v>
      </c>
      <c r="M28" s="24" t="s">
        <v>38</v>
      </c>
      <c r="N28" s="24">
        <v>0.84899999999999998</v>
      </c>
      <c r="O28" s="24">
        <v>5.0369999999999999</v>
      </c>
      <c r="P28" s="24">
        <v>3.105</v>
      </c>
      <c r="Q28" s="25" t="s">
        <v>108</v>
      </c>
      <c r="R28" s="25" t="s">
        <v>108</v>
      </c>
      <c r="S28" s="25" t="s">
        <v>108</v>
      </c>
      <c r="T28" s="25" t="s">
        <v>108</v>
      </c>
      <c r="U28" s="25" t="s">
        <v>108</v>
      </c>
    </row>
    <row r="29" spans="1:21" x14ac:dyDescent="0.25">
      <c r="A29" s="22" t="s">
        <v>78</v>
      </c>
      <c r="B29" s="22">
        <v>5.7000000000000002E-2</v>
      </c>
      <c r="C29" s="22">
        <v>80.123000000000005</v>
      </c>
      <c r="D29" s="24">
        <v>11.090999999999999</v>
      </c>
      <c r="E29" s="24" t="s">
        <v>119</v>
      </c>
      <c r="F29" s="24" t="s">
        <v>37</v>
      </c>
      <c r="G29" s="24">
        <v>0.33700000000000002</v>
      </c>
      <c r="H29" s="24" t="s">
        <v>81</v>
      </c>
      <c r="I29" s="25" t="s">
        <v>108</v>
      </c>
      <c r="K29" s="24" t="s">
        <v>38</v>
      </c>
      <c r="L29" s="24">
        <v>40.54</v>
      </c>
      <c r="M29" s="24" t="s">
        <v>38</v>
      </c>
      <c r="N29" s="24">
        <v>0.8</v>
      </c>
      <c r="O29" s="24">
        <v>5.7130000000000001</v>
      </c>
      <c r="P29" s="24">
        <v>2.5230000000000001</v>
      </c>
      <c r="Q29" s="25" t="s">
        <v>108</v>
      </c>
      <c r="R29" s="25" t="s">
        <v>108</v>
      </c>
      <c r="S29" s="25" t="s">
        <v>108</v>
      </c>
      <c r="T29" s="25" t="s">
        <v>108</v>
      </c>
      <c r="U29" s="25" t="s">
        <v>108</v>
      </c>
    </row>
    <row r="31" spans="1:21" x14ac:dyDescent="0.25">
      <c r="A31" s="21" t="s">
        <v>37</v>
      </c>
      <c r="B31" s="21" t="s">
        <v>59</v>
      </c>
    </row>
    <row r="32" spans="1:21" x14ac:dyDescent="0.25">
      <c r="A32" s="21" t="s">
        <v>108</v>
      </c>
      <c r="B32" s="21" t="s">
        <v>191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52514-9530-4B85-9FA3-36157BE0B736}">
  <dimension ref="A1:U36"/>
  <sheetViews>
    <sheetView topLeftCell="A16" workbookViewId="0">
      <selection activeCell="D36" sqref="D36"/>
    </sheetView>
  </sheetViews>
  <sheetFormatPr defaultRowHeight="15" x14ac:dyDescent="0.25"/>
  <cols>
    <col min="1" max="1" width="20.5703125" bestFit="1" customWidth="1"/>
    <col min="2" max="2" width="12.28515625" bestFit="1" customWidth="1"/>
    <col min="4" max="6" width="11" bestFit="1" customWidth="1"/>
    <col min="7" max="7" width="9.28515625" bestFit="1" customWidth="1"/>
    <col min="8" max="8" width="11" bestFit="1" customWidth="1"/>
    <col min="9" max="9" width="8.5703125" bestFit="1" customWidth="1"/>
    <col min="11" max="11" width="9" bestFit="1" customWidth="1"/>
    <col min="12" max="12" width="9.7109375" bestFit="1" customWidth="1"/>
    <col min="13" max="13" width="10.85546875" bestFit="1" customWidth="1"/>
    <col min="14" max="14" width="8.5703125" bestFit="1" customWidth="1"/>
    <col min="15" max="15" width="10" bestFit="1" customWidth="1"/>
    <col min="16" max="16" width="9.7109375" bestFit="1" customWidth="1"/>
    <col min="17" max="17" width="8" bestFit="1" customWidth="1"/>
    <col min="18" max="18" width="9.5703125" bestFit="1" customWidth="1"/>
    <col min="19" max="19" width="13.5703125" bestFit="1" customWidth="1"/>
    <col min="20" max="20" width="14" bestFit="1" customWidth="1"/>
    <col min="21" max="21" width="10" bestFit="1" customWidth="1"/>
  </cols>
  <sheetData>
    <row r="1" spans="1:21" x14ac:dyDescent="0.25">
      <c r="A1" s="27" t="s">
        <v>83</v>
      </c>
      <c r="B1" s="27" t="s">
        <v>22</v>
      </c>
      <c r="C1" s="27" t="s">
        <v>23</v>
      </c>
      <c r="D1" s="27" t="s">
        <v>24</v>
      </c>
      <c r="E1" s="27" t="s">
        <v>25</v>
      </c>
      <c r="F1" s="27" t="s">
        <v>26</v>
      </c>
      <c r="G1" s="27" t="s">
        <v>27</v>
      </c>
      <c r="H1" s="27" t="s">
        <v>28</v>
      </c>
      <c r="I1" s="27" t="s">
        <v>106</v>
      </c>
      <c r="K1" s="30" t="s">
        <v>29</v>
      </c>
      <c r="L1" s="30" t="s">
        <v>30</v>
      </c>
      <c r="M1" s="30" t="s">
        <v>31</v>
      </c>
      <c r="N1" s="30" t="s">
        <v>32</v>
      </c>
      <c r="O1" s="30" t="s">
        <v>33</v>
      </c>
      <c r="P1" s="30" t="s">
        <v>34</v>
      </c>
      <c r="Q1" s="30" t="s">
        <v>127</v>
      </c>
      <c r="R1" s="30" t="s">
        <v>128</v>
      </c>
      <c r="S1" s="30" t="s">
        <v>129</v>
      </c>
      <c r="T1" s="30" t="s">
        <v>130</v>
      </c>
      <c r="U1" s="30" t="s">
        <v>131</v>
      </c>
    </row>
    <row r="2" spans="1:21" x14ac:dyDescent="0.25">
      <c r="A2" s="20" t="s">
        <v>107</v>
      </c>
      <c r="B2" s="19" t="s">
        <v>108</v>
      </c>
      <c r="C2" s="20">
        <v>16620</v>
      </c>
      <c r="D2" s="20">
        <v>2000</v>
      </c>
      <c r="E2" s="19" t="s">
        <v>108</v>
      </c>
      <c r="F2" s="19" t="s">
        <v>108</v>
      </c>
      <c r="G2" s="19" t="s">
        <v>108</v>
      </c>
      <c r="H2" s="19" t="s">
        <v>108</v>
      </c>
      <c r="I2" s="20">
        <v>666</v>
      </c>
      <c r="K2" s="23" t="s">
        <v>108</v>
      </c>
      <c r="L2" s="22">
        <v>8980</v>
      </c>
      <c r="M2" s="23" t="s">
        <v>108</v>
      </c>
      <c r="N2" s="22">
        <v>156</v>
      </c>
      <c r="O2" s="22">
        <v>1100</v>
      </c>
      <c r="P2" s="22">
        <v>284</v>
      </c>
      <c r="Q2" s="22" t="s">
        <v>204</v>
      </c>
      <c r="R2" s="22" t="s">
        <v>205</v>
      </c>
      <c r="S2" s="22" t="s">
        <v>137</v>
      </c>
      <c r="T2" s="22" t="s">
        <v>145</v>
      </c>
      <c r="U2" s="22" t="s">
        <v>206</v>
      </c>
    </row>
    <row r="3" spans="1:21" x14ac:dyDescent="0.25">
      <c r="A3" s="20" t="s">
        <v>109</v>
      </c>
      <c r="B3" s="19" t="s">
        <v>108</v>
      </c>
      <c r="C3" s="20">
        <v>10940</v>
      </c>
      <c r="D3" s="20">
        <v>1890</v>
      </c>
      <c r="E3" s="19" t="s">
        <v>108</v>
      </c>
      <c r="F3" s="19" t="s">
        <v>108</v>
      </c>
      <c r="G3" s="19" t="s">
        <v>108</v>
      </c>
      <c r="H3" s="19" t="s">
        <v>108</v>
      </c>
      <c r="I3" s="20">
        <v>632</v>
      </c>
      <c r="K3" s="23" t="s">
        <v>108</v>
      </c>
      <c r="L3" s="22">
        <v>5760</v>
      </c>
      <c r="M3" s="23" t="s">
        <v>108</v>
      </c>
      <c r="N3" s="22">
        <v>171</v>
      </c>
      <c r="O3" s="22">
        <v>802</v>
      </c>
      <c r="P3" s="22">
        <v>452</v>
      </c>
      <c r="Q3" s="22" t="s">
        <v>207</v>
      </c>
      <c r="R3" s="22" t="s">
        <v>208</v>
      </c>
      <c r="S3" s="22" t="s">
        <v>137</v>
      </c>
      <c r="T3" s="22" t="s">
        <v>161</v>
      </c>
      <c r="U3" s="22" t="s">
        <v>209</v>
      </c>
    </row>
    <row r="4" spans="1:21" x14ac:dyDescent="0.25">
      <c r="A4" s="20" t="s">
        <v>110</v>
      </c>
      <c r="B4" s="19" t="s">
        <v>108</v>
      </c>
      <c r="C4" s="20">
        <v>6000</v>
      </c>
      <c r="D4" s="20">
        <v>741</v>
      </c>
      <c r="E4" s="19" t="s">
        <v>108</v>
      </c>
      <c r="F4" s="19" t="s">
        <v>108</v>
      </c>
      <c r="G4" s="19" t="s">
        <v>108</v>
      </c>
      <c r="H4" s="19" t="s">
        <v>108</v>
      </c>
      <c r="I4" s="20">
        <v>247</v>
      </c>
      <c r="K4" s="23" t="s">
        <v>108</v>
      </c>
      <c r="L4" s="22">
        <v>3450</v>
      </c>
      <c r="M4" s="23" t="s">
        <v>108</v>
      </c>
      <c r="N4" s="22" t="s">
        <v>210</v>
      </c>
      <c r="O4" s="22">
        <v>316</v>
      </c>
      <c r="P4" s="22">
        <v>257</v>
      </c>
      <c r="Q4" s="22" t="s">
        <v>211</v>
      </c>
      <c r="R4" s="22" t="s">
        <v>212</v>
      </c>
      <c r="S4" s="22" t="s">
        <v>137</v>
      </c>
      <c r="T4" s="22" t="s">
        <v>213</v>
      </c>
      <c r="U4" s="22" t="s">
        <v>214</v>
      </c>
    </row>
    <row r="5" spans="1:21" x14ac:dyDescent="0.25">
      <c r="A5" s="20" t="s">
        <v>111</v>
      </c>
      <c r="B5" s="19" t="s">
        <v>108</v>
      </c>
      <c r="C5" s="20">
        <v>4740</v>
      </c>
      <c r="D5" s="20">
        <v>680</v>
      </c>
      <c r="E5" s="19" t="s">
        <v>108</v>
      </c>
      <c r="F5" s="19" t="s">
        <v>108</v>
      </c>
      <c r="G5" s="19" t="s">
        <v>108</v>
      </c>
      <c r="H5" s="19" t="s">
        <v>108</v>
      </c>
      <c r="I5" s="20">
        <v>227</v>
      </c>
      <c r="K5" s="23" t="s">
        <v>108</v>
      </c>
      <c r="L5" s="22">
        <v>2990</v>
      </c>
      <c r="M5" s="23" t="s">
        <v>108</v>
      </c>
      <c r="N5" s="22" t="s">
        <v>215</v>
      </c>
      <c r="O5" s="22">
        <v>262</v>
      </c>
      <c r="P5" s="22">
        <v>125</v>
      </c>
      <c r="Q5" s="22" t="s">
        <v>211</v>
      </c>
      <c r="R5" s="22" t="s">
        <v>216</v>
      </c>
      <c r="S5" s="22" t="s">
        <v>137</v>
      </c>
      <c r="T5" s="22" t="s">
        <v>217</v>
      </c>
      <c r="U5" s="22" t="s">
        <v>139</v>
      </c>
    </row>
    <row r="6" spans="1:21" x14ac:dyDescent="0.25">
      <c r="A6" s="20" t="s">
        <v>112</v>
      </c>
      <c r="B6" s="19" t="s">
        <v>108</v>
      </c>
      <c r="C6" s="20">
        <v>1030</v>
      </c>
      <c r="D6" s="20" t="s">
        <v>192</v>
      </c>
      <c r="E6" s="19" t="s">
        <v>108</v>
      </c>
      <c r="F6" s="19" t="s">
        <v>108</v>
      </c>
      <c r="G6" s="19" t="s">
        <v>108</v>
      </c>
      <c r="H6" s="19" t="s">
        <v>108</v>
      </c>
      <c r="I6" s="20" t="s">
        <v>193</v>
      </c>
      <c r="K6" s="23" t="s">
        <v>108</v>
      </c>
      <c r="L6" s="22">
        <v>635</v>
      </c>
      <c r="M6" s="23" t="s">
        <v>108</v>
      </c>
      <c r="N6" s="22" t="s">
        <v>152</v>
      </c>
      <c r="O6" s="22" t="s">
        <v>218</v>
      </c>
      <c r="P6" s="22" t="s">
        <v>219</v>
      </c>
      <c r="Q6" s="22" t="s">
        <v>177</v>
      </c>
      <c r="R6" s="22" t="s">
        <v>190</v>
      </c>
      <c r="S6" s="22" t="s">
        <v>143</v>
      </c>
      <c r="T6" s="22" t="s">
        <v>220</v>
      </c>
      <c r="U6" s="22" t="s">
        <v>221</v>
      </c>
    </row>
    <row r="7" spans="1:21" x14ac:dyDescent="0.25">
      <c r="A7" s="20" t="s">
        <v>115</v>
      </c>
      <c r="B7" s="19" t="s">
        <v>108</v>
      </c>
      <c r="C7" s="20">
        <v>1940</v>
      </c>
      <c r="D7" s="20">
        <v>217</v>
      </c>
      <c r="E7" s="19" t="s">
        <v>108</v>
      </c>
      <c r="F7" s="19" t="s">
        <v>108</v>
      </c>
      <c r="G7" s="19" t="s">
        <v>108</v>
      </c>
      <c r="H7" s="19" t="s">
        <v>108</v>
      </c>
      <c r="I7" s="20" t="s">
        <v>194</v>
      </c>
      <c r="K7" s="23" t="s">
        <v>108</v>
      </c>
      <c r="L7" s="22">
        <v>1270</v>
      </c>
      <c r="M7" s="23" t="s">
        <v>108</v>
      </c>
      <c r="N7" s="22" t="s">
        <v>159</v>
      </c>
      <c r="O7" s="22">
        <v>115</v>
      </c>
      <c r="P7" s="22" t="s">
        <v>222</v>
      </c>
      <c r="Q7" s="22" t="s">
        <v>223</v>
      </c>
      <c r="R7" s="22" t="s">
        <v>224</v>
      </c>
      <c r="S7" s="22" t="s">
        <v>137</v>
      </c>
      <c r="T7" s="22" t="s">
        <v>225</v>
      </c>
      <c r="U7" s="22" t="s">
        <v>226</v>
      </c>
    </row>
    <row r="8" spans="1:21" x14ac:dyDescent="0.25">
      <c r="A8" s="20" t="s">
        <v>116</v>
      </c>
      <c r="B8" s="19" t="s">
        <v>108</v>
      </c>
      <c r="C8" s="20">
        <v>619</v>
      </c>
      <c r="D8" s="20" t="s">
        <v>195</v>
      </c>
      <c r="E8" s="19" t="s">
        <v>108</v>
      </c>
      <c r="F8" s="19" t="s">
        <v>108</v>
      </c>
      <c r="G8" s="19" t="s">
        <v>108</v>
      </c>
      <c r="H8" s="19" t="s">
        <v>108</v>
      </c>
      <c r="I8" s="20" t="s">
        <v>196</v>
      </c>
      <c r="K8" s="23" t="s">
        <v>108</v>
      </c>
      <c r="L8" s="22">
        <v>348</v>
      </c>
      <c r="M8" s="23" t="s">
        <v>108</v>
      </c>
      <c r="N8" s="22" t="s">
        <v>227</v>
      </c>
      <c r="O8" s="22" t="s">
        <v>228</v>
      </c>
      <c r="P8" s="22" t="s">
        <v>178</v>
      </c>
      <c r="Q8" s="22" t="s">
        <v>229</v>
      </c>
      <c r="R8" s="22" t="s">
        <v>230</v>
      </c>
      <c r="S8" s="22" t="s">
        <v>227</v>
      </c>
      <c r="T8" s="22" t="s">
        <v>231</v>
      </c>
      <c r="U8" s="22" t="s">
        <v>232</v>
      </c>
    </row>
    <row r="9" spans="1:21" x14ac:dyDescent="0.25">
      <c r="A9" s="20" t="s">
        <v>60</v>
      </c>
      <c r="B9" s="20">
        <v>0.28100000000000003</v>
      </c>
      <c r="C9" s="20">
        <v>76.605000000000004</v>
      </c>
      <c r="D9" s="20">
        <v>9.8339999999999996</v>
      </c>
      <c r="E9" s="20" t="s">
        <v>119</v>
      </c>
      <c r="F9" s="20" t="s">
        <v>37</v>
      </c>
      <c r="G9" s="20">
        <v>0.22800000000000001</v>
      </c>
      <c r="H9" s="20" t="s">
        <v>37</v>
      </c>
      <c r="I9" s="19" t="s">
        <v>108</v>
      </c>
      <c r="K9" s="22" t="s">
        <v>38</v>
      </c>
      <c r="L9" s="22">
        <v>29.131</v>
      </c>
      <c r="M9" s="22" t="s">
        <v>38</v>
      </c>
      <c r="N9" s="22">
        <v>0.57699999999999996</v>
      </c>
      <c r="O9" s="22">
        <v>4.5149999999999997</v>
      </c>
      <c r="P9" s="22">
        <v>3.7919999999999998</v>
      </c>
      <c r="Q9" s="23" t="s">
        <v>108</v>
      </c>
      <c r="R9" s="23" t="s">
        <v>108</v>
      </c>
      <c r="S9" s="23" t="s">
        <v>108</v>
      </c>
      <c r="T9" s="23" t="s">
        <v>108</v>
      </c>
      <c r="U9" s="23" t="s">
        <v>108</v>
      </c>
    </row>
    <row r="10" spans="1:21" x14ac:dyDescent="0.25">
      <c r="A10" s="20" t="s">
        <v>61</v>
      </c>
      <c r="B10" s="20">
        <v>5.6000000000000001E-2</v>
      </c>
      <c r="C10" s="20">
        <v>83.313000000000002</v>
      </c>
      <c r="D10" s="20">
        <v>20.678000000000001</v>
      </c>
      <c r="E10" s="20" t="s">
        <v>119</v>
      </c>
      <c r="F10" s="20" t="s">
        <v>37</v>
      </c>
      <c r="G10" s="20">
        <v>0.247</v>
      </c>
      <c r="H10" s="20" t="s">
        <v>37</v>
      </c>
      <c r="I10" s="19" t="s">
        <v>108</v>
      </c>
      <c r="K10" s="22" t="s">
        <v>38</v>
      </c>
      <c r="L10" s="22">
        <v>34.375999999999998</v>
      </c>
      <c r="M10" s="22" t="s">
        <v>38</v>
      </c>
      <c r="N10" s="22">
        <v>0.65500000000000003</v>
      </c>
      <c r="O10" s="22">
        <v>5.5129999999999999</v>
      </c>
      <c r="P10" s="22">
        <v>6.3419999999999996</v>
      </c>
      <c r="Q10" s="23" t="s">
        <v>108</v>
      </c>
      <c r="R10" s="23" t="s">
        <v>108</v>
      </c>
      <c r="S10" s="23" t="s">
        <v>108</v>
      </c>
      <c r="T10" s="23" t="s">
        <v>108</v>
      </c>
      <c r="U10" s="23" t="s">
        <v>108</v>
      </c>
    </row>
    <row r="11" spans="1:21" x14ac:dyDescent="0.25">
      <c r="A11" s="20" t="s">
        <v>62</v>
      </c>
      <c r="B11" s="20" t="s">
        <v>81</v>
      </c>
      <c r="C11" s="20">
        <v>187.38300000000001</v>
      </c>
      <c r="D11" s="20">
        <v>29.751999999999999</v>
      </c>
      <c r="E11" s="20" t="s">
        <v>119</v>
      </c>
      <c r="F11" s="20" t="s">
        <v>37</v>
      </c>
      <c r="G11" s="20">
        <v>0.753</v>
      </c>
      <c r="H11" s="20">
        <v>4.0110000000000001</v>
      </c>
      <c r="I11" s="19" t="s">
        <v>108</v>
      </c>
      <c r="K11" s="22" t="s">
        <v>38</v>
      </c>
      <c r="L11" s="22">
        <v>103.82599999999999</v>
      </c>
      <c r="M11" s="22" t="s">
        <v>38</v>
      </c>
      <c r="N11" s="22">
        <v>0.92500000000000004</v>
      </c>
      <c r="O11" s="22">
        <v>10.904999999999999</v>
      </c>
      <c r="P11" s="22">
        <v>4.4809999999999999</v>
      </c>
      <c r="Q11" s="23" t="s">
        <v>108</v>
      </c>
      <c r="R11" s="23" t="s">
        <v>108</v>
      </c>
      <c r="S11" s="23" t="s">
        <v>108</v>
      </c>
      <c r="T11" s="23" t="s">
        <v>108</v>
      </c>
      <c r="U11" s="23" t="s">
        <v>108</v>
      </c>
    </row>
    <row r="12" spans="1:21" x14ac:dyDescent="0.25">
      <c r="A12" s="20" t="s">
        <v>63</v>
      </c>
      <c r="B12" s="20" t="s">
        <v>81</v>
      </c>
      <c r="C12" s="20">
        <v>204.261</v>
      </c>
      <c r="D12" s="20">
        <v>32.119999999999997</v>
      </c>
      <c r="E12" s="20" t="s">
        <v>119</v>
      </c>
      <c r="F12" s="20" t="s">
        <v>37</v>
      </c>
      <c r="G12" s="20">
        <v>0.90700000000000003</v>
      </c>
      <c r="H12" s="20">
        <v>0.315</v>
      </c>
      <c r="I12" s="19" t="s">
        <v>108</v>
      </c>
      <c r="K12" s="22" t="s">
        <v>38</v>
      </c>
      <c r="L12" s="22">
        <v>114.214</v>
      </c>
      <c r="M12" s="22" t="s">
        <v>38</v>
      </c>
      <c r="N12" s="22">
        <v>1.423</v>
      </c>
      <c r="O12" s="22">
        <v>11.69</v>
      </c>
      <c r="P12" s="22">
        <v>8.359</v>
      </c>
      <c r="Q12" s="23" t="s">
        <v>108</v>
      </c>
      <c r="R12" s="23" t="s">
        <v>108</v>
      </c>
      <c r="S12" s="23" t="s">
        <v>108</v>
      </c>
      <c r="T12" s="23" t="s">
        <v>108</v>
      </c>
      <c r="U12" s="23" t="s">
        <v>108</v>
      </c>
    </row>
    <row r="13" spans="1:21" x14ac:dyDescent="0.25">
      <c r="A13" s="20" t="s">
        <v>64</v>
      </c>
      <c r="B13" s="20" t="s">
        <v>37</v>
      </c>
      <c r="C13" s="20">
        <v>117.411</v>
      </c>
      <c r="D13" s="20">
        <v>15.795999999999999</v>
      </c>
      <c r="E13" s="20" t="s">
        <v>119</v>
      </c>
      <c r="F13" s="20" t="s">
        <v>37</v>
      </c>
      <c r="G13" s="20">
        <v>0.504</v>
      </c>
      <c r="H13" s="20">
        <v>5.8999999999999997E-2</v>
      </c>
      <c r="I13" s="19" t="s">
        <v>108</v>
      </c>
      <c r="K13" s="22" t="s">
        <v>38</v>
      </c>
      <c r="L13" s="22">
        <v>49.6</v>
      </c>
      <c r="M13" s="22">
        <v>0.04</v>
      </c>
      <c r="N13" s="22">
        <v>0.92900000000000005</v>
      </c>
      <c r="O13" s="22">
        <v>6.1929999999999996</v>
      </c>
      <c r="P13" s="22">
        <v>4.6340000000000003</v>
      </c>
      <c r="Q13" s="23" t="s">
        <v>108</v>
      </c>
      <c r="R13" s="23" t="s">
        <v>108</v>
      </c>
      <c r="S13" s="23" t="s">
        <v>108</v>
      </c>
      <c r="T13" s="23" t="s">
        <v>108</v>
      </c>
      <c r="U13" s="23" t="s">
        <v>108</v>
      </c>
    </row>
    <row r="14" spans="1:21" x14ac:dyDescent="0.25">
      <c r="A14" s="20" t="s">
        <v>65</v>
      </c>
      <c r="B14" s="20">
        <v>0.06</v>
      </c>
      <c r="C14" s="20">
        <v>120.197</v>
      </c>
      <c r="D14" s="20">
        <v>3.5859999999999999</v>
      </c>
      <c r="E14" s="20" t="s">
        <v>119</v>
      </c>
      <c r="F14" s="20" t="s">
        <v>37</v>
      </c>
      <c r="G14" s="20">
        <v>0.501</v>
      </c>
      <c r="H14" s="20">
        <v>0.123</v>
      </c>
      <c r="I14" s="19" t="s">
        <v>108</v>
      </c>
      <c r="K14" s="22" t="s">
        <v>38</v>
      </c>
      <c r="L14" s="22">
        <v>54.256999999999998</v>
      </c>
      <c r="M14" s="22" t="s">
        <v>38</v>
      </c>
      <c r="N14" s="22">
        <v>0.999</v>
      </c>
      <c r="O14" s="22">
        <v>8.98</v>
      </c>
      <c r="P14" s="22">
        <v>4.5709999999999997</v>
      </c>
      <c r="Q14" s="23" t="s">
        <v>108</v>
      </c>
      <c r="R14" s="23" t="s">
        <v>108</v>
      </c>
      <c r="S14" s="23" t="s">
        <v>108</v>
      </c>
      <c r="T14" s="23" t="s">
        <v>108</v>
      </c>
      <c r="U14" s="23" t="s">
        <v>108</v>
      </c>
    </row>
    <row r="15" spans="1:21" x14ac:dyDescent="0.25">
      <c r="A15" s="20" t="s">
        <v>66</v>
      </c>
      <c r="B15" s="20" t="s">
        <v>81</v>
      </c>
      <c r="C15" s="20">
        <v>153.477</v>
      </c>
      <c r="D15" s="20">
        <v>18.204000000000001</v>
      </c>
      <c r="E15" s="20" t="s">
        <v>37</v>
      </c>
      <c r="F15" s="20" t="s">
        <v>37</v>
      </c>
      <c r="G15" s="20">
        <v>0.46</v>
      </c>
      <c r="H15" s="20">
        <v>0.29899999999999999</v>
      </c>
      <c r="I15" s="19" t="s">
        <v>108</v>
      </c>
      <c r="K15" s="22" t="s">
        <v>38</v>
      </c>
      <c r="L15" s="22">
        <v>78.3</v>
      </c>
      <c r="M15" s="22" t="s">
        <v>38</v>
      </c>
      <c r="N15" s="22">
        <v>1.2769999999999999</v>
      </c>
      <c r="O15" s="22">
        <v>9.5879999999999992</v>
      </c>
      <c r="P15" s="22">
        <v>5.2489999999999997</v>
      </c>
      <c r="Q15" s="23" t="s">
        <v>108</v>
      </c>
      <c r="R15" s="23" t="s">
        <v>108</v>
      </c>
      <c r="S15" s="23" t="s">
        <v>108</v>
      </c>
      <c r="T15" s="23" t="s">
        <v>108</v>
      </c>
      <c r="U15" s="23" t="s">
        <v>108</v>
      </c>
    </row>
    <row r="16" spans="1:21" x14ac:dyDescent="0.25">
      <c r="A16" s="20" t="s">
        <v>67</v>
      </c>
      <c r="B16" s="20" t="s">
        <v>81</v>
      </c>
      <c r="C16" s="20">
        <v>134.91</v>
      </c>
      <c r="D16" s="20">
        <v>18.207000000000001</v>
      </c>
      <c r="E16" s="20" t="s">
        <v>119</v>
      </c>
      <c r="F16" s="20" t="s">
        <v>37</v>
      </c>
      <c r="G16" s="20">
        <v>0.495</v>
      </c>
      <c r="H16" s="20">
        <v>7.3999999999999996E-2</v>
      </c>
      <c r="I16" s="19" t="s">
        <v>108</v>
      </c>
      <c r="K16" s="22" t="s">
        <v>38</v>
      </c>
      <c r="L16" s="22">
        <v>69.570999999999998</v>
      </c>
      <c r="M16" s="22" t="s">
        <v>38</v>
      </c>
      <c r="N16" s="22">
        <v>1.4</v>
      </c>
      <c r="O16" s="22">
        <v>9.4120000000000008</v>
      </c>
      <c r="P16" s="22">
        <v>4.2930000000000001</v>
      </c>
      <c r="Q16" s="23" t="s">
        <v>108</v>
      </c>
      <c r="R16" s="23" t="s">
        <v>108</v>
      </c>
      <c r="S16" s="23" t="s">
        <v>108</v>
      </c>
      <c r="T16" s="23" t="s">
        <v>108</v>
      </c>
      <c r="U16" s="23" t="s">
        <v>108</v>
      </c>
    </row>
    <row r="17" spans="1:21" x14ac:dyDescent="0.25">
      <c r="A17" s="20" t="s">
        <v>197</v>
      </c>
      <c r="B17" s="20" t="s">
        <v>81</v>
      </c>
      <c r="C17" s="20">
        <v>151.72800000000001</v>
      </c>
      <c r="D17" s="20">
        <v>18.829999999999998</v>
      </c>
      <c r="E17" s="20" t="s">
        <v>119</v>
      </c>
      <c r="F17" s="20" t="s">
        <v>37</v>
      </c>
      <c r="G17" s="20">
        <v>0.623</v>
      </c>
      <c r="H17" s="20">
        <v>1.554</v>
      </c>
      <c r="I17" s="19" t="s">
        <v>108</v>
      </c>
      <c r="K17" s="22" t="s">
        <v>38</v>
      </c>
      <c r="L17" s="22">
        <v>79.597999999999999</v>
      </c>
      <c r="M17" s="22" t="s">
        <v>38</v>
      </c>
      <c r="N17" s="22">
        <v>0.81799999999999995</v>
      </c>
      <c r="O17" s="22">
        <v>9.0739999999999998</v>
      </c>
      <c r="P17" s="22">
        <v>4.6289999999999996</v>
      </c>
      <c r="Q17" s="23" t="s">
        <v>108</v>
      </c>
      <c r="R17" s="23" t="s">
        <v>108</v>
      </c>
      <c r="S17" s="23" t="s">
        <v>108</v>
      </c>
      <c r="T17" s="23" t="s">
        <v>108</v>
      </c>
      <c r="U17" s="23" t="s">
        <v>108</v>
      </c>
    </row>
    <row r="18" spans="1:21" x14ac:dyDescent="0.25">
      <c r="A18" s="20" t="s">
        <v>198</v>
      </c>
      <c r="B18" s="20" t="s">
        <v>81</v>
      </c>
      <c r="C18" s="20">
        <v>154.053</v>
      </c>
      <c r="D18" s="20">
        <v>19.640999999999998</v>
      </c>
      <c r="E18" s="20" t="s">
        <v>119</v>
      </c>
      <c r="F18" s="20" t="s">
        <v>37</v>
      </c>
      <c r="G18" s="20">
        <v>0.64200000000000002</v>
      </c>
      <c r="H18" s="20">
        <v>1.7350000000000001</v>
      </c>
      <c r="I18" s="19" t="s">
        <v>108</v>
      </c>
      <c r="K18" s="22" t="s">
        <v>38</v>
      </c>
      <c r="L18" s="22">
        <v>82.138000000000005</v>
      </c>
      <c r="M18" s="22" t="s">
        <v>38</v>
      </c>
      <c r="N18" s="22">
        <v>0.82299999999999995</v>
      </c>
      <c r="O18" s="22">
        <v>9.4960000000000004</v>
      </c>
      <c r="P18" s="22">
        <v>3.448</v>
      </c>
      <c r="Q18" s="23" t="s">
        <v>108</v>
      </c>
      <c r="R18" s="23" t="s">
        <v>108</v>
      </c>
      <c r="S18" s="23" t="s">
        <v>108</v>
      </c>
      <c r="T18" s="23" t="s">
        <v>108</v>
      </c>
      <c r="U18" s="23" t="s">
        <v>108</v>
      </c>
    </row>
    <row r="19" spans="1:21" x14ac:dyDescent="0.25">
      <c r="A19" s="20" t="s">
        <v>199</v>
      </c>
      <c r="B19" s="20" t="s">
        <v>81</v>
      </c>
      <c r="C19" s="20">
        <v>146.274</v>
      </c>
      <c r="D19" s="20">
        <v>17.7</v>
      </c>
      <c r="E19" s="20" t="s">
        <v>119</v>
      </c>
      <c r="F19" s="20" t="s">
        <v>37</v>
      </c>
      <c r="G19" s="20">
        <v>0.59799999999999998</v>
      </c>
      <c r="H19" s="20">
        <v>1.4410000000000001</v>
      </c>
      <c r="I19" s="19" t="s">
        <v>108</v>
      </c>
      <c r="K19" s="22" t="s">
        <v>38</v>
      </c>
      <c r="L19" s="22">
        <v>71.974000000000004</v>
      </c>
      <c r="M19" s="22" t="s">
        <v>38</v>
      </c>
      <c r="N19" s="22">
        <v>0.72299999999999998</v>
      </c>
      <c r="O19" s="22">
        <v>9.3350000000000009</v>
      </c>
      <c r="P19" s="22">
        <v>6.5270000000000001</v>
      </c>
      <c r="Q19" s="23" t="s">
        <v>108</v>
      </c>
      <c r="R19" s="23" t="s">
        <v>108</v>
      </c>
      <c r="S19" s="23" t="s">
        <v>108</v>
      </c>
      <c r="T19" s="23" t="s">
        <v>108</v>
      </c>
      <c r="U19" s="23" t="s">
        <v>108</v>
      </c>
    </row>
    <row r="20" spans="1:21" x14ac:dyDescent="0.25">
      <c r="A20" s="20" t="s">
        <v>69</v>
      </c>
      <c r="B20" s="20">
        <v>0.126</v>
      </c>
      <c r="C20" s="20">
        <v>88.570999999999998</v>
      </c>
      <c r="D20" s="20">
        <v>7.8780000000000001</v>
      </c>
      <c r="E20" s="20" t="s">
        <v>119</v>
      </c>
      <c r="F20" s="20" t="s">
        <v>37</v>
      </c>
      <c r="G20" s="20">
        <v>0.26300000000000001</v>
      </c>
      <c r="H20" s="20">
        <v>0.25700000000000001</v>
      </c>
      <c r="I20" s="19" t="s">
        <v>108</v>
      </c>
      <c r="K20" s="22" t="s">
        <v>38</v>
      </c>
      <c r="L20" s="22">
        <v>36.466000000000001</v>
      </c>
      <c r="M20" s="22" t="s">
        <v>38</v>
      </c>
      <c r="N20" s="22">
        <v>0.96599999999999997</v>
      </c>
      <c r="O20" s="22">
        <v>6.3380000000000001</v>
      </c>
      <c r="P20" s="22">
        <v>1.9730000000000001</v>
      </c>
      <c r="Q20" s="23" t="s">
        <v>108</v>
      </c>
      <c r="R20" s="23" t="s">
        <v>108</v>
      </c>
      <c r="S20" s="23" t="s">
        <v>108</v>
      </c>
      <c r="T20" s="23" t="s">
        <v>108</v>
      </c>
      <c r="U20" s="23" t="s">
        <v>108</v>
      </c>
    </row>
    <row r="21" spans="1:21" x14ac:dyDescent="0.25">
      <c r="A21" s="20" t="s">
        <v>70</v>
      </c>
      <c r="B21" s="20" t="s">
        <v>81</v>
      </c>
      <c r="C21" s="20">
        <v>136.61000000000001</v>
      </c>
      <c r="D21" s="20">
        <v>15.587</v>
      </c>
      <c r="E21" s="20">
        <v>9.8000000000000004E-2</v>
      </c>
      <c r="F21" s="20" t="s">
        <v>37</v>
      </c>
      <c r="G21" s="20">
        <v>0.42399999999999999</v>
      </c>
      <c r="H21" s="20">
        <v>0.54500000000000004</v>
      </c>
      <c r="I21" s="19" t="s">
        <v>108</v>
      </c>
      <c r="K21" s="22" t="s">
        <v>38</v>
      </c>
      <c r="L21" s="22">
        <v>69.090999999999994</v>
      </c>
      <c r="M21" s="22" t="s">
        <v>38</v>
      </c>
      <c r="N21" s="22">
        <v>1.379</v>
      </c>
      <c r="O21" s="22">
        <v>7.8319999999999999</v>
      </c>
      <c r="P21" s="22">
        <v>4.43</v>
      </c>
      <c r="Q21" s="23" t="s">
        <v>108</v>
      </c>
      <c r="R21" s="23" t="s">
        <v>108</v>
      </c>
      <c r="S21" s="23" t="s">
        <v>108</v>
      </c>
      <c r="T21" s="23" t="s">
        <v>108</v>
      </c>
      <c r="U21" s="23" t="s">
        <v>108</v>
      </c>
    </row>
    <row r="22" spans="1:21" x14ac:dyDescent="0.25">
      <c r="A22" s="20" t="s">
        <v>71</v>
      </c>
      <c r="B22" s="20">
        <v>7.1999999999999995E-2</v>
      </c>
      <c r="C22" s="20">
        <v>149.29900000000001</v>
      </c>
      <c r="D22" s="20">
        <v>9.2370000000000001</v>
      </c>
      <c r="E22" s="20" t="s">
        <v>119</v>
      </c>
      <c r="F22" s="20" t="s">
        <v>37</v>
      </c>
      <c r="G22" s="20">
        <v>0.57199999999999995</v>
      </c>
      <c r="H22" s="20" t="s">
        <v>81</v>
      </c>
      <c r="I22" s="19" t="s">
        <v>108</v>
      </c>
      <c r="K22" s="22" t="s">
        <v>38</v>
      </c>
      <c r="L22" s="22">
        <v>68.171999999999997</v>
      </c>
      <c r="M22" s="22" t="s">
        <v>38</v>
      </c>
      <c r="N22" s="22">
        <v>0.746</v>
      </c>
      <c r="O22" s="22">
        <v>9.6120000000000001</v>
      </c>
      <c r="P22" s="22">
        <v>6.02</v>
      </c>
      <c r="Q22" s="23" t="s">
        <v>108</v>
      </c>
      <c r="R22" s="23" t="s">
        <v>108</v>
      </c>
      <c r="S22" s="23" t="s">
        <v>108</v>
      </c>
      <c r="T22" s="23" t="s">
        <v>108</v>
      </c>
      <c r="U22" s="23" t="s">
        <v>108</v>
      </c>
    </row>
    <row r="23" spans="1:21" x14ac:dyDescent="0.25">
      <c r="A23" s="20" t="s">
        <v>72</v>
      </c>
      <c r="B23" s="20" t="s">
        <v>81</v>
      </c>
      <c r="C23" s="20">
        <v>84.512</v>
      </c>
      <c r="D23" s="20">
        <v>10.414999999999999</v>
      </c>
      <c r="E23" s="20" t="s">
        <v>119</v>
      </c>
      <c r="F23" s="20" t="s">
        <v>37</v>
      </c>
      <c r="G23" s="20">
        <v>0.23100000000000001</v>
      </c>
      <c r="H23" s="20">
        <v>0.43099999999999999</v>
      </c>
      <c r="I23" s="19" t="s">
        <v>108</v>
      </c>
      <c r="K23" s="22" t="s">
        <v>38</v>
      </c>
      <c r="L23" s="22">
        <v>34.148000000000003</v>
      </c>
      <c r="M23" s="22" t="s">
        <v>38</v>
      </c>
      <c r="N23" s="22">
        <v>0.46200000000000002</v>
      </c>
      <c r="O23" s="22">
        <v>5.9359999999999999</v>
      </c>
      <c r="P23" s="22">
        <v>2.5129999999999999</v>
      </c>
      <c r="Q23" s="23" t="s">
        <v>108</v>
      </c>
      <c r="R23" s="23" t="s">
        <v>108</v>
      </c>
      <c r="S23" s="23" t="s">
        <v>108</v>
      </c>
      <c r="T23" s="23" t="s">
        <v>108</v>
      </c>
      <c r="U23" s="23" t="s">
        <v>108</v>
      </c>
    </row>
    <row r="24" spans="1:21" x14ac:dyDescent="0.25">
      <c r="A24" s="20" t="s">
        <v>73</v>
      </c>
      <c r="B24" s="28"/>
      <c r="C24" s="28"/>
      <c r="D24" s="28"/>
      <c r="E24" s="28"/>
      <c r="F24" s="28"/>
      <c r="G24" s="28"/>
      <c r="H24" s="28"/>
      <c r="I24" s="29"/>
      <c r="K24" s="31"/>
      <c r="L24" s="31"/>
      <c r="M24" s="31"/>
      <c r="N24" s="31"/>
      <c r="O24" s="31"/>
      <c r="P24" s="31"/>
      <c r="Q24" s="32"/>
      <c r="R24" s="32"/>
      <c r="S24" s="32"/>
      <c r="T24" s="32"/>
      <c r="U24" s="32"/>
    </row>
    <row r="25" spans="1:21" x14ac:dyDescent="0.25">
      <c r="A25" s="20" t="s">
        <v>74</v>
      </c>
      <c r="B25" s="20">
        <v>0.183</v>
      </c>
      <c r="C25" s="20">
        <v>75.536000000000001</v>
      </c>
      <c r="D25" s="20">
        <v>9.2210000000000001</v>
      </c>
      <c r="E25" s="20" t="s">
        <v>119</v>
      </c>
      <c r="F25" s="20" t="s">
        <v>37</v>
      </c>
      <c r="G25" s="20">
        <v>0.22800000000000001</v>
      </c>
      <c r="H25" s="20" t="s">
        <v>37</v>
      </c>
      <c r="I25" s="19" t="s">
        <v>108</v>
      </c>
      <c r="K25" s="22" t="s">
        <v>38</v>
      </c>
      <c r="L25" s="22">
        <v>29.766999999999999</v>
      </c>
      <c r="M25" s="22" t="s">
        <v>38</v>
      </c>
      <c r="N25" s="22">
        <v>0.97099999999999997</v>
      </c>
      <c r="O25" s="22">
        <v>5.4729999999999999</v>
      </c>
      <c r="P25" s="22">
        <v>6.2649999999999997</v>
      </c>
      <c r="Q25" s="23" t="s">
        <v>108</v>
      </c>
      <c r="R25" s="23" t="s">
        <v>108</v>
      </c>
      <c r="S25" s="23" t="s">
        <v>108</v>
      </c>
      <c r="T25" s="23" t="s">
        <v>108</v>
      </c>
      <c r="U25" s="23" t="s">
        <v>108</v>
      </c>
    </row>
    <row r="26" spans="1:21" x14ac:dyDescent="0.25">
      <c r="A26" s="20" t="s">
        <v>75</v>
      </c>
      <c r="B26" s="20" t="s">
        <v>81</v>
      </c>
      <c r="C26" s="20">
        <v>84.043000000000006</v>
      </c>
      <c r="D26" s="20">
        <v>12.696999999999999</v>
      </c>
      <c r="E26" s="20" t="s">
        <v>119</v>
      </c>
      <c r="F26" s="20" t="s">
        <v>37</v>
      </c>
      <c r="G26" s="20">
        <v>0.3</v>
      </c>
      <c r="H26" s="20">
        <v>1.97</v>
      </c>
      <c r="I26" s="19" t="s">
        <v>108</v>
      </c>
      <c r="K26" s="22" t="s">
        <v>38</v>
      </c>
      <c r="L26" s="22">
        <v>35.396999999999998</v>
      </c>
      <c r="M26" s="22" t="s">
        <v>38</v>
      </c>
      <c r="N26" s="22">
        <v>0.47499999999999998</v>
      </c>
      <c r="O26" s="22">
        <v>6.274</v>
      </c>
      <c r="P26" s="22">
        <v>2.0110000000000001</v>
      </c>
      <c r="Q26" s="23" t="s">
        <v>108</v>
      </c>
      <c r="R26" s="23" t="s">
        <v>108</v>
      </c>
      <c r="S26" s="23" t="s">
        <v>108</v>
      </c>
      <c r="T26" s="23" t="s">
        <v>108</v>
      </c>
      <c r="U26" s="23" t="s">
        <v>108</v>
      </c>
    </row>
    <row r="27" spans="1:21" x14ac:dyDescent="0.25">
      <c r="A27" s="20" t="s">
        <v>76</v>
      </c>
      <c r="B27" s="20" t="s">
        <v>81</v>
      </c>
      <c r="C27" s="20">
        <v>66.736999999999995</v>
      </c>
      <c r="D27" s="20">
        <v>8.6549999999999994</v>
      </c>
      <c r="E27" s="20" t="s">
        <v>119</v>
      </c>
      <c r="F27" s="20" t="s">
        <v>37</v>
      </c>
      <c r="G27" s="20">
        <v>0.24099999999999999</v>
      </c>
      <c r="H27" s="20">
        <v>0.97499999999999998</v>
      </c>
      <c r="I27" s="19" t="s">
        <v>108</v>
      </c>
      <c r="K27" s="22" t="s">
        <v>38</v>
      </c>
      <c r="L27" s="22">
        <v>25.951000000000001</v>
      </c>
      <c r="M27" s="22" t="s">
        <v>38</v>
      </c>
      <c r="N27" s="22">
        <v>0.63800000000000001</v>
      </c>
      <c r="O27" s="22">
        <v>5</v>
      </c>
      <c r="P27" s="22">
        <v>3.1669999999999998</v>
      </c>
      <c r="Q27" s="23" t="s">
        <v>108</v>
      </c>
      <c r="R27" s="23" t="s">
        <v>108</v>
      </c>
      <c r="S27" s="23" t="s">
        <v>108</v>
      </c>
      <c r="T27" s="23" t="s">
        <v>108</v>
      </c>
      <c r="U27" s="23" t="s">
        <v>108</v>
      </c>
    </row>
    <row r="28" spans="1:21" x14ac:dyDescent="0.25">
      <c r="A28" s="20" t="s">
        <v>120</v>
      </c>
      <c r="B28" s="19" t="s">
        <v>108</v>
      </c>
      <c r="C28" s="20">
        <v>356</v>
      </c>
      <c r="D28" s="20" t="s">
        <v>200</v>
      </c>
      <c r="E28" s="19" t="s">
        <v>108</v>
      </c>
      <c r="F28" s="19" t="s">
        <v>108</v>
      </c>
      <c r="G28" s="19" t="s">
        <v>108</v>
      </c>
      <c r="H28" s="19" t="s">
        <v>108</v>
      </c>
      <c r="I28" s="20" t="s">
        <v>201</v>
      </c>
      <c r="K28" s="23" t="s">
        <v>108</v>
      </c>
      <c r="L28" s="22">
        <v>171</v>
      </c>
      <c r="M28" s="23" t="s">
        <v>108</v>
      </c>
      <c r="N28" s="22" t="s">
        <v>233</v>
      </c>
      <c r="O28" s="22" t="s">
        <v>234</v>
      </c>
      <c r="P28" s="22" t="s">
        <v>200</v>
      </c>
      <c r="Q28" s="22" t="s">
        <v>235</v>
      </c>
      <c r="R28" s="22" t="s">
        <v>149</v>
      </c>
      <c r="S28" s="22" t="s">
        <v>137</v>
      </c>
      <c r="T28" s="22" t="s">
        <v>236</v>
      </c>
      <c r="U28" s="22" t="s">
        <v>138</v>
      </c>
    </row>
    <row r="29" spans="1:21" x14ac:dyDescent="0.25">
      <c r="A29" s="20" t="s">
        <v>123</v>
      </c>
      <c r="B29" s="19" t="s">
        <v>108</v>
      </c>
      <c r="C29" s="20">
        <v>12370</v>
      </c>
      <c r="D29" s="20">
        <v>1210</v>
      </c>
      <c r="E29" s="19" t="s">
        <v>108</v>
      </c>
      <c r="F29" s="19" t="s">
        <v>108</v>
      </c>
      <c r="G29" s="19" t="s">
        <v>108</v>
      </c>
      <c r="H29" s="19" t="s">
        <v>108</v>
      </c>
      <c r="I29" s="20">
        <v>404</v>
      </c>
      <c r="K29" s="23" t="s">
        <v>108</v>
      </c>
      <c r="L29" s="22">
        <v>6130</v>
      </c>
      <c r="M29" s="23" t="s">
        <v>108</v>
      </c>
      <c r="N29" s="22" t="s">
        <v>237</v>
      </c>
      <c r="O29" s="22">
        <v>987</v>
      </c>
      <c r="P29" s="22">
        <v>641</v>
      </c>
      <c r="Q29" s="22" t="s">
        <v>238</v>
      </c>
      <c r="R29" s="22" t="s">
        <v>239</v>
      </c>
      <c r="S29" s="22" t="s">
        <v>155</v>
      </c>
      <c r="T29" s="22" t="s">
        <v>208</v>
      </c>
      <c r="U29" s="22" t="s">
        <v>185</v>
      </c>
    </row>
    <row r="30" spans="1:21" x14ac:dyDescent="0.25">
      <c r="A30" s="20" t="s">
        <v>124</v>
      </c>
      <c r="B30" s="19" t="s">
        <v>108</v>
      </c>
      <c r="C30" s="20">
        <v>1410</v>
      </c>
      <c r="D30" s="20" t="s">
        <v>202</v>
      </c>
      <c r="E30" s="19" t="s">
        <v>108</v>
      </c>
      <c r="F30" s="19" t="s">
        <v>108</v>
      </c>
      <c r="G30" s="19" t="s">
        <v>108</v>
      </c>
      <c r="H30" s="19" t="s">
        <v>108</v>
      </c>
      <c r="I30" s="20" t="s">
        <v>203</v>
      </c>
      <c r="K30" s="23" t="s">
        <v>108</v>
      </c>
      <c r="L30" s="22">
        <v>849</v>
      </c>
      <c r="M30" s="23" t="s">
        <v>108</v>
      </c>
      <c r="N30" s="22" t="s">
        <v>233</v>
      </c>
      <c r="O30" s="22">
        <v>110</v>
      </c>
      <c r="P30" s="22" t="s">
        <v>240</v>
      </c>
      <c r="Q30" s="22" t="s">
        <v>238</v>
      </c>
      <c r="R30" s="22" t="s">
        <v>241</v>
      </c>
      <c r="S30" s="22" t="s">
        <v>137</v>
      </c>
      <c r="T30" s="22" t="s">
        <v>242</v>
      </c>
      <c r="U30" s="22" t="s">
        <v>143</v>
      </c>
    </row>
    <row r="31" spans="1:21" x14ac:dyDescent="0.25">
      <c r="A31" s="20" t="s">
        <v>77</v>
      </c>
      <c r="B31" s="20">
        <v>0.19</v>
      </c>
      <c r="C31" s="20">
        <v>85.281999999999996</v>
      </c>
      <c r="D31" s="20">
        <v>8.3469999999999995</v>
      </c>
      <c r="E31" s="20" t="s">
        <v>119</v>
      </c>
      <c r="F31" s="20" t="s">
        <v>37</v>
      </c>
      <c r="G31" s="20">
        <v>0.27500000000000002</v>
      </c>
      <c r="H31" s="20">
        <v>9.5000000000000001E-2</v>
      </c>
      <c r="I31" s="19" t="s">
        <v>108</v>
      </c>
      <c r="K31" s="22" t="s">
        <v>38</v>
      </c>
      <c r="L31" s="22">
        <v>35.322000000000003</v>
      </c>
      <c r="M31" s="22" t="s">
        <v>38</v>
      </c>
      <c r="N31" s="22">
        <v>0.627</v>
      </c>
      <c r="O31" s="22">
        <v>6.2649999999999997</v>
      </c>
      <c r="P31" s="22">
        <v>4.53</v>
      </c>
      <c r="Q31" s="23" t="s">
        <v>108</v>
      </c>
      <c r="R31" s="23" t="s">
        <v>108</v>
      </c>
      <c r="S31" s="23" t="s">
        <v>108</v>
      </c>
      <c r="T31" s="23" t="s">
        <v>108</v>
      </c>
      <c r="U31" s="23" t="s">
        <v>108</v>
      </c>
    </row>
    <row r="32" spans="1:21" x14ac:dyDescent="0.25">
      <c r="A32" s="20" t="s">
        <v>78</v>
      </c>
      <c r="B32" s="20" t="s">
        <v>81</v>
      </c>
      <c r="C32" s="20">
        <v>79.313000000000002</v>
      </c>
      <c r="D32" s="20">
        <v>10.6</v>
      </c>
      <c r="E32" s="20" t="s">
        <v>119</v>
      </c>
      <c r="F32" s="20" t="s">
        <v>37</v>
      </c>
      <c r="G32" s="20">
        <v>0.33700000000000002</v>
      </c>
      <c r="H32" s="20" t="s">
        <v>81</v>
      </c>
      <c r="I32" s="19" t="s">
        <v>108</v>
      </c>
      <c r="K32" s="22" t="s">
        <v>38</v>
      </c>
      <c r="L32" s="22">
        <v>31.460999999999999</v>
      </c>
      <c r="M32" s="22" t="s">
        <v>38</v>
      </c>
      <c r="N32" s="22">
        <v>0.36499999999999999</v>
      </c>
      <c r="O32" s="22">
        <v>5.7290000000000001</v>
      </c>
      <c r="P32" s="22">
        <v>3.1179999999999999</v>
      </c>
      <c r="Q32" s="23" t="s">
        <v>108</v>
      </c>
      <c r="R32" s="23" t="s">
        <v>108</v>
      </c>
      <c r="S32" s="23" t="s">
        <v>108</v>
      </c>
      <c r="T32" s="23" t="s">
        <v>108</v>
      </c>
      <c r="U32" s="23" t="s">
        <v>108</v>
      </c>
    </row>
    <row r="34" spans="1:2" x14ac:dyDescent="0.25">
      <c r="A34" s="21" t="s">
        <v>37</v>
      </c>
      <c r="B34" s="12" t="s">
        <v>59</v>
      </c>
    </row>
    <row r="35" spans="1:2" x14ac:dyDescent="0.25">
      <c r="A35" s="21" t="s">
        <v>108</v>
      </c>
      <c r="B35" s="21" t="s">
        <v>191</v>
      </c>
    </row>
    <row r="36" spans="1:2" x14ac:dyDescent="0.25">
      <c r="A36" s="33"/>
      <c r="B36" s="33" t="s">
        <v>243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Description</vt:lpstr>
      <vt:lpstr>July 2017</vt:lpstr>
      <vt:lpstr>October 2017</vt:lpstr>
      <vt:lpstr>March 2018</vt:lpstr>
      <vt:lpstr>July 2018</vt:lpstr>
      <vt:lpstr>December 2020</vt:lpstr>
      <vt:lpstr>January 2021</vt:lpstr>
      <vt:lpstr>February 2021</vt:lpstr>
      <vt:lpstr>March 2021</vt:lpstr>
      <vt:lpstr>May 2021</vt:lpstr>
      <vt:lpstr>July 2021</vt:lpstr>
      <vt:lpstr>September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Colling, J, Dr [jcolling@sun.ac.za]</dc:creator>
  <cp:lastModifiedBy>Ashlyne</cp:lastModifiedBy>
  <dcterms:created xsi:type="dcterms:W3CDTF">2021-02-08T09:01:19Z</dcterms:created>
  <dcterms:modified xsi:type="dcterms:W3CDTF">2021-11-09T10:13:37Z</dcterms:modified>
</cp:coreProperties>
</file>